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50"/>
  </bookViews>
  <sheets>
    <sheet name="DINPERINAKER" sheetId="1" r:id="rId1"/>
  </sheets>
  <calcPr calcId="144525" concurrentCalc="0"/>
</workbook>
</file>

<file path=xl/calcChain.xml><?xml version="1.0" encoding="utf-8"?>
<calcChain xmlns="http://schemas.openxmlformats.org/spreadsheetml/2006/main">
  <c r="M45" i="1" l="1"/>
  <c r="M39" i="1"/>
  <c r="M46" i="1"/>
  <c r="L46" i="1"/>
  <c r="K46" i="1"/>
  <c r="J45" i="1"/>
  <c r="J39" i="1"/>
  <c r="J46" i="1"/>
  <c r="I46" i="1"/>
  <c r="H46" i="1"/>
  <c r="G45" i="1"/>
  <c r="G39" i="1"/>
  <c r="G46" i="1"/>
  <c r="F46" i="1"/>
  <c r="E46" i="1"/>
  <c r="S45" i="1"/>
  <c r="S44" i="1"/>
  <c r="M44" i="1"/>
  <c r="H44" i="1"/>
  <c r="I44" i="1"/>
  <c r="J44" i="1"/>
  <c r="E44" i="1"/>
  <c r="F44" i="1"/>
  <c r="G44" i="1"/>
  <c r="S43" i="1"/>
  <c r="M43" i="1"/>
  <c r="H43" i="1"/>
  <c r="I43" i="1"/>
  <c r="J43" i="1"/>
  <c r="E43" i="1"/>
  <c r="F43" i="1"/>
  <c r="G43" i="1"/>
  <c r="S42" i="1"/>
  <c r="M42" i="1"/>
  <c r="J42" i="1"/>
  <c r="G42" i="1"/>
  <c r="S41" i="1"/>
  <c r="M41" i="1"/>
  <c r="J41" i="1"/>
  <c r="G41" i="1"/>
  <c r="S40" i="1"/>
  <c r="M40" i="1"/>
  <c r="J40" i="1"/>
  <c r="G40" i="1"/>
  <c r="P26" i="1"/>
  <c r="M26" i="1"/>
  <c r="G26" i="1"/>
  <c r="P25" i="1"/>
  <c r="G25" i="1"/>
  <c r="P24" i="1"/>
  <c r="J24" i="1"/>
  <c r="G24" i="1"/>
  <c r="P23" i="1"/>
  <c r="J23" i="1"/>
  <c r="G23" i="1"/>
  <c r="P22" i="1"/>
  <c r="G21" i="1"/>
  <c r="P20" i="1"/>
  <c r="J20" i="1"/>
  <c r="G20" i="1"/>
  <c r="P18" i="1"/>
  <c r="M18" i="1"/>
  <c r="J18" i="1"/>
  <c r="G18" i="1"/>
  <c r="P17" i="1"/>
  <c r="M17" i="1"/>
  <c r="J17" i="1"/>
  <c r="G17" i="1"/>
  <c r="P15" i="1"/>
  <c r="M15" i="1"/>
  <c r="J15" i="1"/>
  <c r="G15" i="1"/>
  <c r="P14" i="1"/>
  <c r="M14" i="1"/>
  <c r="J14" i="1"/>
  <c r="G14" i="1"/>
</calcChain>
</file>

<file path=xl/sharedStrings.xml><?xml version="1.0" encoding="utf-8"?>
<sst xmlns="http://schemas.openxmlformats.org/spreadsheetml/2006/main" count="923" uniqueCount="92">
  <si>
    <t>SKPD : Dinas Perindustrian dan Tenaga Kerja</t>
  </si>
  <si>
    <t>NO.</t>
  </si>
  <si>
    <t>URUSAN DAN INDIKATOR</t>
  </si>
  <si>
    <t>SATUAN</t>
  </si>
  <si>
    <t>PILAH</t>
  </si>
  <si>
    <t>LAKI-LAKI</t>
  </si>
  <si>
    <t>PEREMPUAN</t>
  </si>
  <si>
    <t>AGREGAT</t>
  </si>
  <si>
    <t>Tenaga Kerja</t>
  </si>
  <si>
    <t>Angkatan Kerja</t>
  </si>
  <si>
    <t>Tingkat Partisipasi Angkatan Kerja (TPAK)</t>
  </si>
  <si>
    <t>(%)</t>
  </si>
  <si>
    <t>YA</t>
  </si>
  <si>
    <t>N/A</t>
  </si>
  <si>
    <t>Persentase Partisipasi Perempuan di Lembaga Swasta</t>
  </si>
  <si>
    <t>TIDAK</t>
  </si>
  <si>
    <t>Persentase Partisipasi Perempuan di Lembaga Pemerintah</t>
  </si>
  <si>
    <t>Jumlah Angkatan Kerja Antar Daerah (AKAD)</t>
  </si>
  <si>
    <t>(ORANG)</t>
  </si>
  <si>
    <t>Jumlah Angkatan Kerja Antar Negara (AKAN)</t>
  </si>
  <si>
    <t>Pekerja</t>
  </si>
  <si>
    <t>Jumlah Penduduk yang Bekerja</t>
  </si>
  <si>
    <t>Jumlah Pekerja di Sektor Formal</t>
  </si>
  <si>
    <t xml:space="preserve">Jumlah Pekerja di Sektor Informal </t>
  </si>
  <si>
    <t>Jumlah Pekerja Tak Dibayar</t>
  </si>
  <si>
    <t>Jumlah Pekerja Profesional dan Manajerial</t>
  </si>
  <si>
    <t>Jumlah Pekerja di Sektor Pertanian</t>
  </si>
  <si>
    <t>Jumlah Pekerja di Sektor Pertambangan/Penggalian</t>
  </si>
  <si>
    <t>Jumlah Pekerja di Sektor Industri</t>
  </si>
  <si>
    <t>Jumlah Pekerja di Sektor Listrik, Gas dan Air</t>
  </si>
  <si>
    <t>Jumlah Pekerja di Sektor Bangunan</t>
  </si>
  <si>
    <t>Jumlah Pekerja di Sektor Perdagangan, Hotel dan Restoran</t>
  </si>
  <si>
    <t>Jumlah Pekerja di Sektor Transportasi/Komunikasi</t>
  </si>
  <si>
    <t>Jumlah Pekerja di Sektor Keuangan</t>
  </si>
  <si>
    <t>Jumlah Pekerja di Sektor Jasa-jasa</t>
  </si>
  <si>
    <t>Jumlah Pekerja Peserta Jamsostek (K3)</t>
  </si>
  <si>
    <t>Jumlah Pekerja yang Terkena PHK</t>
  </si>
  <si>
    <t>Jumlah Tenaga Kerja Migran</t>
  </si>
  <si>
    <t>Tenaga Kerja di Bawah Umur</t>
  </si>
  <si>
    <t>Jumlah Pekerja Anak Usia 5 - 14 Tahun</t>
  </si>
  <si>
    <t>Jumlah Pekerja Anak Usia 5 Tahun ke Atas</t>
  </si>
  <si>
    <t>Persentase Tenaga Kerja di Bawah Umur</t>
  </si>
  <si>
    <t>Pengangguran</t>
  </si>
  <si>
    <t>Tingkat Pengangguran Terbuka (TPT)</t>
  </si>
  <si>
    <t>Jumlah Penganggur</t>
  </si>
  <si>
    <t>Jumlah Setengah Penganggur</t>
  </si>
  <si>
    <t>Pencari Kerja</t>
  </si>
  <si>
    <t>Jumlah Pencari Kerja</t>
  </si>
  <si>
    <t>Jumlah Pencari Kerja dengan Tingkat Pendidikan SD Sederajat</t>
  </si>
  <si>
    <t>Jumlah Pencari Kerja dengan Tingkat Pendidikan SMP Sederajat</t>
  </si>
  <si>
    <t>Jumlah Pencari Kerja dengan Tingkat Pendidikan SMA Sederajat</t>
  </si>
  <si>
    <t>Jumlah Pencari Kerja dengan Tingkat Pendidikan Diploma</t>
  </si>
  <si>
    <t>Jumlah Pencari Kerja dengan Tingkat Pendidikan S1/S2/S3</t>
  </si>
  <si>
    <t>Persentase Pencari Kerja yang Ditempatkan</t>
  </si>
  <si>
    <t>Pertanian</t>
  </si>
  <si>
    <t>Keanggota kelembagaan tani lainnya</t>
  </si>
  <si>
    <t>Jumlah Anggota Kelompok Pengrajin</t>
  </si>
  <si>
    <t>Perdagangan</t>
  </si>
  <si>
    <t>Usaha Dagang Kecil dan Menengah</t>
  </si>
  <si>
    <t>Jumlah UDKM</t>
  </si>
  <si>
    <t>(UDKM)</t>
  </si>
  <si>
    <t>Jumlah Pelaku UDKM</t>
  </si>
  <si>
    <t>Jumlah Pekerja UDKM</t>
  </si>
  <si>
    <t>Perindustrian</t>
  </si>
  <si>
    <t>Industri Kecil dan Menengah</t>
  </si>
  <si>
    <t>Jumlah IKM</t>
  </si>
  <si>
    <t>(IKM)</t>
  </si>
  <si>
    <t>Jumlah Pelaku IKM</t>
  </si>
  <si>
    <t>Jumlah Pelaku Indutri Besar</t>
  </si>
  <si>
    <t>Jumlah Pekerja industri</t>
  </si>
  <si>
    <t>Kesatuan Bangsa Dan Politik Dalam Negeri</t>
  </si>
  <si>
    <t>Serikat Pekerja</t>
  </si>
  <si>
    <t>SPSI</t>
  </si>
  <si>
    <t>SBSI</t>
  </si>
  <si>
    <t>SBSK</t>
  </si>
  <si>
    <t>SPN</t>
  </si>
  <si>
    <t>SPPT</t>
  </si>
  <si>
    <t>SBP</t>
  </si>
  <si>
    <t>PBM</t>
  </si>
  <si>
    <t>SBSI'92</t>
  </si>
  <si>
    <t>SP NON AVILIASI</t>
  </si>
  <si>
    <t>INDEPENDEN</t>
  </si>
  <si>
    <t>Jumlah Anggota Serikat Pekerja</t>
  </si>
  <si>
    <t>Kelembagaan Pengarusutamaan Gender</t>
  </si>
  <si>
    <t>Ekonomi</t>
  </si>
  <si>
    <t>Jumlah Organisasi Perempuan Pengusaha</t>
  </si>
  <si>
    <t>(ORGANISASI)</t>
  </si>
  <si>
    <t>Pekalongan, ………………………</t>
  </si>
  <si>
    <t>Mengetahui</t>
  </si>
  <si>
    <t>Kepala Instansi……</t>
  </si>
  <si>
    <t>(………………………………..)</t>
  </si>
  <si>
    <t>NIP/NRP. 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</si>
</sst>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rgb="FFFF6600"/>
      <name val="Times New Roman"/>
      <family val="1"/>
    </font>
    <font>
      <b/>
      <sz val="11"/>
      <name val="Times New Roman"/>
      <family val="1"/>
    </font>
    <font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/>
    </xf>
    <xf numFmtId="0" fontId="0" fillId="3" borderId="1" xfId="0" applyFill="1" applyBorder="1"/>
    <xf numFmtId="49" fontId="0" fillId="0" borderId="1" xfId="0" applyNumberForma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0" fontId="0" fillId="4" borderId="1" xfId="0" applyFill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vertical="top"/>
    </xf>
    <xf numFmtId="0" fontId="3" fillId="4" borderId="5" xfId="0" applyFont="1" applyFill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/>
    </xf>
    <xf numFmtId="0" fontId="3" fillId="0" borderId="0" xfId="0" applyFont="1" applyFill="1"/>
    <xf numFmtId="49" fontId="3" fillId="4" borderId="1" xfId="0" applyNumberFormat="1" applyFont="1" applyFill="1" applyBorder="1" applyAlignment="1">
      <alignment vertical="center"/>
    </xf>
    <xf numFmtId="164" fontId="3" fillId="0" borderId="1" xfId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top"/>
    </xf>
    <xf numFmtId="0" fontId="3" fillId="4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 wrapText="1"/>
    </xf>
    <xf numFmtId="49" fontId="0" fillId="4" borderId="1" xfId="0" applyNumberFormat="1" applyFill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7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87"/>
  <sheetViews>
    <sheetView tabSelected="1" zoomScale="80" zoomScaleNormal="80" workbookViewId="0">
      <pane ySplit="4" topLeftCell="A62" activePane="bottomLeft" state="frozen"/>
      <selection pane="bottomLeft" activeCell="U83" sqref="U83"/>
    </sheetView>
  </sheetViews>
  <sheetFormatPr defaultColWidth="8.85546875" defaultRowHeight="15" x14ac:dyDescent="0.25"/>
  <cols>
    <col min="1" max="1" width="4.28515625" style="1" bestFit="1" customWidth="1"/>
    <col min="2" max="2" width="39.42578125" style="2" customWidth="1"/>
    <col min="3" max="3" width="17.140625" style="2" customWidth="1"/>
    <col min="4" max="4" width="9.28515625" style="3" bestFit="1" customWidth="1"/>
    <col min="5" max="5" width="10.7109375" customWidth="1"/>
    <col min="6" max="6" width="12.28515625" customWidth="1"/>
    <col min="7" max="8" width="10.7109375" customWidth="1"/>
    <col min="9" max="9" width="13.28515625" customWidth="1"/>
    <col min="10" max="22" width="10.7109375" customWidth="1"/>
  </cols>
  <sheetData>
    <row r="1" spans="1:22" x14ac:dyDescent="0.25">
      <c r="A1" s="1" t="s">
        <v>0</v>
      </c>
    </row>
    <row r="3" spans="1:22" x14ac:dyDescent="0.25">
      <c r="A3" s="4" t="s">
        <v>1</v>
      </c>
      <c r="B3" s="5" t="s">
        <v>2</v>
      </c>
      <c r="C3" s="5" t="s">
        <v>3</v>
      </c>
      <c r="D3" s="4" t="s">
        <v>4</v>
      </c>
      <c r="E3" s="6">
        <v>2016</v>
      </c>
      <c r="F3" s="7"/>
      <c r="G3" s="8"/>
      <c r="H3" s="6">
        <v>2017</v>
      </c>
      <c r="I3" s="7"/>
      <c r="J3" s="8"/>
      <c r="K3" s="6">
        <v>2018</v>
      </c>
      <c r="L3" s="7"/>
      <c r="M3" s="8"/>
      <c r="N3" s="6">
        <v>2019</v>
      </c>
      <c r="O3" s="7"/>
      <c r="P3" s="8"/>
      <c r="Q3" s="6">
        <v>2020</v>
      </c>
      <c r="R3" s="7"/>
      <c r="S3" s="8"/>
      <c r="T3" s="6">
        <v>2021</v>
      </c>
      <c r="U3" s="7"/>
      <c r="V3" s="8"/>
    </row>
    <row r="4" spans="1:22" x14ac:dyDescent="0.25">
      <c r="A4" s="4"/>
      <c r="B4" s="5"/>
      <c r="C4" s="5"/>
      <c r="D4" s="4"/>
      <c r="E4" s="9" t="s">
        <v>5</v>
      </c>
      <c r="F4" s="9" t="s">
        <v>6</v>
      </c>
      <c r="G4" s="9" t="s">
        <v>7</v>
      </c>
      <c r="H4" s="9" t="s">
        <v>5</v>
      </c>
      <c r="I4" s="9" t="s">
        <v>6</v>
      </c>
      <c r="J4" s="9" t="s">
        <v>7</v>
      </c>
      <c r="K4" s="9" t="s">
        <v>5</v>
      </c>
      <c r="L4" s="9" t="s">
        <v>6</v>
      </c>
      <c r="M4" s="9" t="s">
        <v>7</v>
      </c>
      <c r="N4" s="9" t="s">
        <v>5</v>
      </c>
      <c r="O4" s="9" t="s">
        <v>6</v>
      </c>
      <c r="P4" s="9" t="s">
        <v>7</v>
      </c>
      <c r="Q4" s="9" t="s">
        <v>5</v>
      </c>
      <c r="R4" s="9" t="s">
        <v>6</v>
      </c>
      <c r="S4" s="9" t="s">
        <v>7</v>
      </c>
      <c r="T4" s="9" t="s">
        <v>5</v>
      </c>
      <c r="U4" s="9" t="s">
        <v>6</v>
      </c>
      <c r="V4" s="9" t="s">
        <v>7</v>
      </c>
    </row>
    <row r="5" spans="1:22" x14ac:dyDescent="0.25">
      <c r="A5" s="10">
        <v>8</v>
      </c>
      <c r="B5" s="11" t="s">
        <v>8</v>
      </c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x14ac:dyDescent="0.25">
      <c r="A6" s="15"/>
      <c r="B6" s="16" t="s">
        <v>9</v>
      </c>
      <c r="C6" s="17"/>
      <c r="D6" s="18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x14ac:dyDescent="0.25">
      <c r="A7" s="15"/>
      <c r="B7" s="17" t="s">
        <v>10</v>
      </c>
      <c r="C7" s="17" t="s">
        <v>11</v>
      </c>
      <c r="D7" s="20" t="s">
        <v>12</v>
      </c>
      <c r="E7" s="21">
        <v>79.959999999999994</v>
      </c>
      <c r="F7" s="21">
        <v>61.74</v>
      </c>
      <c r="G7" s="21">
        <v>70.489999999999995</v>
      </c>
      <c r="H7" s="21">
        <v>85.54</v>
      </c>
      <c r="I7" s="21">
        <v>60.57</v>
      </c>
      <c r="J7" s="21">
        <v>72.569999999999993</v>
      </c>
      <c r="K7" s="21">
        <v>77.599999999999994</v>
      </c>
      <c r="L7" s="21">
        <v>60.07</v>
      </c>
      <c r="M7" s="21">
        <v>74.650000000000006</v>
      </c>
      <c r="N7" s="21">
        <v>81.28</v>
      </c>
      <c r="O7" s="21">
        <v>59.83</v>
      </c>
      <c r="P7" s="21">
        <v>70.12</v>
      </c>
      <c r="Q7" s="22" t="s">
        <v>13</v>
      </c>
      <c r="R7" s="22" t="s">
        <v>13</v>
      </c>
      <c r="S7" s="22" t="s">
        <v>13</v>
      </c>
      <c r="T7" s="22" t="s">
        <v>13</v>
      </c>
      <c r="U7" s="22" t="s">
        <v>13</v>
      </c>
      <c r="V7" s="22" t="s">
        <v>13</v>
      </c>
    </row>
    <row r="8" spans="1:22" ht="30" x14ac:dyDescent="0.25">
      <c r="A8" s="15"/>
      <c r="B8" s="17" t="s">
        <v>14</v>
      </c>
      <c r="C8" s="17" t="s">
        <v>11</v>
      </c>
      <c r="D8" s="20" t="s">
        <v>15</v>
      </c>
      <c r="E8" s="22" t="s">
        <v>13</v>
      </c>
      <c r="F8" s="23">
        <v>73.430000000000007</v>
      </c>
      <c r="G8" s="23">
        <v>73.430000000000007</v>
      </c>
      <c r="H8" s="22" t="s">
        <v>13</v>
      </c>
      <c r="I8" s="22" t="s">
        <v>13</v>
      </c>
      <c r="J8" s="22" t="s">
        <v>13</v>
      </c>
      <c r="K8" s="22" t="s">
        <v>13</v>
      </c>
      <c r="L8" s="22" t="s">
        <v>13</v>
      </c>
      <c r="M8" s="22" t="s">
        <v>13</v>
      </c>
      <c r="N8" s="22" t="s">
        <v>13</v>
      </c>
      <c r="O8" s="22" t="s">
        <v>13</v>
      </c>
      <c r="P8" s="22" t="s">
        <v>13</v>
      </c>
      <c r="Q8" s="22" t="s">
        <v>13</v>
      </c>
      <c r="R8" s="22" t="s">
        <v>13</v>
      </c>
      <c r="S8" s="22" t="s">
        <v>13</v>
      </c>
      <c r="T8" s="22" t="s">
        <v>13</v>
      </c>
      <c r="U8" s="22" t="s">
        <v>13</v>
      </c>
      <c r="V8" s="22" t="s">
        <v>13</v>
      </c>
    </row>
    <row r="9" spans="1:22" ht="30" x14ac:dyDescent="0.25">
      <c r="A9" s="15"/>
      <c r="B9" s="17" t="s">
        <v>16</v>
      </c>
      <c r="C9" s="17" t="s">
        <v>11</v>
      </c>
      <c r="D9" s="20" t="s">
        <v>15</v>
      </c>
      <c r="E9" s="22" t="s">
        <v>13</v>
      </c>
      <c r="F9" s="21">
        <v>26.57</v>
      </c>
      <c r="G9" s="21">
        <v>26.57</v>
      </c>
      <c r="H9" s="22" t="s">
        <v>13</v>
      </c>
      <c r="I9" s="22" t="s">
        <v>13</v>
      </c>
      <c r="J9" s="22" t="s">
        <v>13</v>
      </c>
      <c r="K9" s="22" t="s">
        <v>13</v>
      </c>
      <c r="L9" s="22" t="s">
        <v>13</v>
      </c>
      <c r="M9" s="22" t="s">
        <v>13</v>
      </c>
      <c r="N9" s="22" t="s">
        <v>13</v>
      </c>
      <c r="O9" s="22" t="s">
        <v>13</v>
      </c>
      <c r="P9" s="22" t="s">
        <v>13</v>
      </c>
      <c r="Q9" s="22" t="s">
        <v>13</v>
      </c>
      <c r="R9" s="22" t="s">
        <v>13</v>
      </c>
      <c r="S9" s="22" t="s">
        <v>13</v>
      </c>
      <c r="T9" s="22" t="s">
        <v>13</v>
      </c>
      <c r="U9" s="22" t="s">
        <v>13</v>
      </c>
      <c r="V9" s="22" t="s">
        <v>13</v>
      </c>
    </row>
    <row r="10" spans="1:22" ht="30" x14ac:dyDescent="0.25">
      <c r="A10" s="15"/>
      <c r="B10" s="17" t="s">
        <v>17</v>
      </c>
      <c r="C10" s="17" t="s">
        <v>18</v>
      </c>
      <c r="D10" s="20" t="s">
        <v>12</v>
      </c>
      <c r="E10" s="22" t="s">
        <v>13</v>
      </c>
      <c r="F10" s="22" t="s">
        <v>13</v>
      </c>
      <c r="G10" s="22" t="s">
        <v>13</v>
      </c>
      <c r="H10" s="22" t="s">
        <v>13</v>
      </c>
      <c r="I10" s="22" t="s">
        <v>13</v>
      </c>
      <c r="J10" s="22" t="s">
        <v>13</v>
      </c>
      <c r="K10" s="22" t="s">
        <v>13</v>
      </c>
      <c r="L10" s="22" t="s">
        <v>13</v>
      </c>
      <c r="M10" s="22" t="s">
        <v>13</v>
      </c>
      <c r="N10" s="22" t="s">
        <v>13</v>
      </c>
      <c r="O10" s="22" t="s">
        <v>13</v>
      </c>
      <c r="P10" s="22" t="s">
        <v>13</v>
      </c>
      <c r="Q10" s="22" t="s">
        <v>13</v>
      </c>
      <c r="R10" s="22" t="s">
        <v>13</v>
      </c>
      <c r="S10" s="22" t="s">
        <v>13</v>
      </c>
      <c r="T10" s="22" t="s">
        <v>13</v>
      </c>
      <c r="U10" s="22" t="s">
        <v>13</v>
      </c>
      <c r="V10" s="22" t="s">
        <v>13</v>
      </c>
    </row>
    <row r="11" spans="1:22" ht="30" x14ac:dyDescent="0.25">
      <c r="A11" s="15"/>
      <c r="B11" s="17" t="s">
        <v>19</v>
      </c>
      <c r="C11" s="17" t="s">
        <v>18</v>
      </c>
      <c r="D11" s="20" t="s">
        <v>12</v>
      </c>
      <c r="E11" s="22" t="s">
        <v>13</v>
      </c>
      <c r="F11" s="22" t="s">
        <v>13</v>
      </c>
      <c r="G11" s="21">
        <v>272144</v>
      </c>
      <c r="H11" s="22" t="s">
        <v>13</v>
      </c>
      <c r="I11" s="22" t="s">
        <v>13</v>
      </c>
      <c r="J11" s="21">
        <v>279953</v>
      </c>
      <c r="K11" s="22" t="s">
        <v>13</v>
      </c>
      <c r="L11" s="22" t="s">
        <v>13</v>
      </c>
      <c r="M11" s="21">
        <v>279953</v>
      </c>
      <c r="N11" s="22" t="s">
        <v>13</v>
      </c>
      <c r="O11" s="22" t="s">
        <v>13</v>
      </c>
      <c r="P11" s="21">
        <v>287762</v>
      </c>
      <c r="Q11" s="22" t="s">
        <v>13</v>
      </c>
      <c r="R11" s="22" t="s">
        <v>13</v>
      </c>
      <c r="S11" s="22" t="s">
        <v>13</v>
      </c>
      <c r="T11" s="22" t="s">
        <v>13</v>
      </c>
      <c r="U11" s="22" t="s">
        <v>13</v>
      </c>
      <c r="V11" s="22" t="s">
        <v>13</v>
      </c>
    </row>
    <row r="12" spans="1:22" x14ac:dyDescent="0.25">
      <c r="A12" s="15"/>
      <c r="B12" s="16" t="s">
        <v>20</v>
      </c>
      <c r="C12" s="17"/>
      <c r="D12" s="24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2"/>
      <c r="R12" s="22"/>
      <c r="S12" s="22"/>
      <c r="T12" s="22"/>
      <c r="U12" s="22"/>
      <c r="V12" s="22"/>
    </row>
    <row r="13" spans="1:22" x14ac:dyDescent="0.25">
      <c r="A13" s="15"/>
      <c r="B13" s="17" t="s">
        <v>21</v>
      </c>
      <c r="C13" s="17" t="s">
        <v>18</v>
      </c>
      <c r="D13" s="20" t="s">
        <v>12</v>
      </c>
      <c r="E13" s="22" t="s">
        <v>13</v>
      </c>
      <c r="F13" s="22" t="s">
        <v>13</v>
      </c>
      <c r="G13" s="21">
        <v>265000</v>
      </c>
      <c r="H13" s="22" t="s">
        <v>13</v>
      </c>
      <c r="I13" s="22" t="s">
        <v>13</v>
      </c>
      <c r="J13" s="21">
        <v>259864</v>
      </c>
      <c r="K13" s="22" t="s">
        <v>13</v>
      </c>
      <c r="L13" s="22" t="s">
        <v>13</v>
      </c>
      <c r="M13" s="21">
        <v>258234</v>
      </c>
      <c r="N13" s="22" t="s">
        <v>13</v>
      </c>
      <c r="O13" s="22" t="s">
        <v>13</v>
      </c>
      <c r="P13" s="21">
        <v>235998</v>
      </c>
      <c r="Q13" s="22" t="s">
        <v>13</v>
      </c>
      <c r="R13" s="22" t="s">
        <v>13</v>
      </c>
      <c r="S13" s="22" t="s">
        <v>13</v>
      </c>
      <c r="T13" s="22" t="s">
        <v>13</v>
      </c>
      <c r="U13" s="22" t="s">
        <v>13</v>
      </c>
      <c r="V13" s="22" t="s">
        <v>13</v>
      </c>
    </row>
    <row r="14" spans="1:22" x14ac:dyDescent="0.25">
      <c r="A14" s="15"/>
      <c r="B14" s="17" t="s">
        <v>22</v>
      </c>
      <c r="C14" s="17" t="s">
        <v>18</v>
      </c>
      <c r="D14" s="20" t="s">
        <v>12</v>
      </c>
      <c r="E14" s="21">
        <v>129145</v>
      </c>
      <c r="F14" s="21">
        <v>48180</v>
      </c>
      <c r="G14" s="22">
        <f>SUM(E14:F14)</f>
        <v>177325</v>
      </c>
      <c r="H14" s="21">
        <v>182373</v>
      </c>
      <c r="I14" s="21">
        <v>140586</v>
      </c>
      <c r="J14" s="22">
        <f>SUM(H14:I14)</f>
        <v>322959</v>
      </c>
      <c r="K14" s="21">
        <v>193727</v>
      </c>
      <c r="L14" s="21">
        <v>171700</v>
      </c>
      <c r="M14" s="22">
        <f>SUM(K14:L14)</f>
        <v>365427</v>
      </c>
      <c r="N14" s="21">
        <v>165558</v>
      </c>
      <c r="O14" s="21">
        <v>147560</v>
      </c>
      <c r="P14" s="22">
        <f>SUM(N14:O14)</f>
        <v>313118</v>
      </c>
      <c r="Q14" s="22" t="s">
        <v>13</v>
      </c>
      <c r="R14" s="22" t="s">
        <v>13</v>
      </c>
      <c r="S14" s="22" t="s">
        <v>13</v>
      </c>
      <c r="T14" s="22" t="s">
        <v>13</v>
      </c>
      <c r="U14" s="22" t="s">
        <v>13</v>
      </c>
      <c r="V14" s="22" t="s">
        <v>13</v>
      </c>
    </row>
    <row r="15" spans="1:22" x14ac:dyDescent="0.25">
      <c r="A15" s="15"/>
      <c r="B15" s="17" t="s">
        <v>23</v>
      </c>
      <c r="C15" s="17" t="s">
        <v>18</v>
      </c>
      <c r="D15" s="20" t="s">
        <v>12</v>
      </c>
      <c r="E15" s="21">
        <v>21273</v>
      </c>
      <c r="F15" s="21">
        <v>57023</v>
      </c>
      <c r="G15" s="22">
        <f>SUM(E15:F15)</f>
        <v>78296</v>
      </c>
      <c r="H15" s="21">
        <v>77491</v>
      </c>
      <c r="I15" s="21">
        <v>119278</v>
      </c>
      <c r="J15" s="22">
        <f>SUM(H15:I15)</f>
        <v>196769</v>
      </c>
      <c r="K15" s="21">
        <v>64507</v>
      </c>
      <c r="L15" s="21">
        <v>86534</v>
      </c>
      <c r="M15" s="22">
        <f>SUM(K15:L15)</f>
        <v>151041</v>
      </c>
      <c r="N15" s="21">
        <v>15765</v>
      </c>
      <c r="O15" s="21">
        <v>22758</v>
      </c>
      <c r="P15" s="22">
        <f>SUM(N15:O15)</f>
        <v>38523</v>
      </c>
      <c r="Q15" s="22" t="s">
        <v>13</v>
      </c>
      <c r="R15" s="22" t="s">
        <v>13</v>
      </c>
      <c r="S15" s="22" t="s">
        <v>13</v>
      </c>
      <c r="T15" s="22" t="s">
        <v>13</v>
      </c>
      <c r="U15" s="22" t="s">
        <v>13</v>
      </c>
      <c r="V15" s="22" t="s">
        <v>13</v>
      </c>
    </row>
    <row r="16" spans="1:22" x14ac:dyDescent="0.25">
      <c r="A16" s="15"/>
      <c r="B16" s="17" t="s">
        <v>24</v>
      </c>
      <c r="C16" s="17" t="s">
        <v>18</v>
      </c>
      <c r="D16" s="20" t="s">
        <v>12</v>
      </c>
      <c r="E16" s="22" t="s">
        <v>13</v>
      </c>
      <c r="F16" s="22" t="s">
        <v>13</v>
      </c>
      <c r="G16" s="22" t="s">
        <v>13</v>
      </c>
      <c r="H16" s="22" t="s">
        <v>13</v>
      </c>
      <c r="I16" s="22" t="s">
        <v>13</v>
      </c>
      <c r="J16" s="22" t="s">
        <v>13</v>
      </c>
      <c r="K16" s="22" t="s">
        <v>13</v>
      </c>
      <c r="L16" s="22" t="s">
        <v>13</v>
      </c>
      <c r="M16" s="22" t="s">
        <v>13</v>
      </c>
      <c r="N16" s="22" t="s">
        <v>13</v>
      </c>
      <c r="O16" s="22" t="s">
        <v>13</v>
      </c>
      <c r="P16" s="22" t="s">
        <v>13</v>
      </c>
      <c r="Q16" s="22" t="s">
        <v>13</v>
      </c>
      <c r="R16" s="22" t="s">
        <v>13</v>
      </c>
      <c r="S16" s="22" t="s">
        <v>13</v>
      </c>
      <c r="T16" s="22" t="s">
        <v>13</v>
      </c>
      <c r="U16" s="22" t="s">
        <v>13</v>
      </c>
      <c r="V16" s="22" t="s">
        <v>13</v>
      </c>
    </row>
    <row r="17" spans="1:22" x14ac:dyDescent="0.25">
      <c r="A17" s="15"/>
      <c r="B17" s="17" t="s">
        <v>25</v>
      </c>
      <c r="C17" s="17" t="s">
        <v>18</v>
      </c>
      <c r="D17" s="20" t="s">
        <v>12</v>
      </c>
      <c r="E17" s="21">
        <v>105</v>
      </c>
      <c r="F17" s="21">
        <v>57</v>
      </c>
      <c r="G17" s="22">
        <f>SUM(E17:F17)</f>
        <v>162</v>
      </c>
      <c r="H17" s="21">
        <v>153</v>
      </c>
      <c r="I17" s="21">
        <v>148</v>
      </c>
      <c r="J17" s="22">
        <f>SUM(H17:I17)</f>
        <v>301</v>
      </c>
      <c r="K17" s="21">
        <v>43</v>
      </c>
      <c r="L17" s="21">
        <v>24</v>
      </c>
      <c r="M17" s="22">
        <f>SUM(K17:L17)</f>
        <v>67</v>
      </c>
      <c r="N17" s="21">
        <v>36</v>
      </c>
      <c r="O17" s="21">
        <v>32</v>
      </c>
      <c r="P17" s="22">
        <f>SUM(N17:O17)</f>
        <v>68</v>
      </c>
      <c r="Q17" s="22" t="s">
        <v>13</v>
      </c>
      <c r="R17" s="22" t="s">
        <v>13</v>
      </c>
      <c r="S17" s="22" t="s">
        <v>13</v>
      </c>
      <c r="T17" s="22" t="s">
        <v>13</v>
      </c>
      <c r="U17" s="22" t="s">
        <v>13</v>
      </c>
      <c r="V17" s="22" t="s">
        <v>13</v>
      </c>
    </row>
    <row r="18" spans="1:22" x14ac:dyDescent="0.25">
      <c r="A18" s="15"/>
      <c r="B18" s="17" t="s">
        <v>26</v>
      </c>
      <c r="C18" s="17" t="s">
        <v>18</v>
      </c>
      <c r="D18" s="20" t="s">
        <v>12</v>
      </c>
      <c r="E18" s="21">
        <v>8</v>
      </c>
      <c r="F18" s="21">
        <v>8</v>
      </c>
      <c r="G18" s="22">
        <f>SUM(E18:F18)</f>
        <v>16</v>
      </c>
      <c r="H18" s="21">
        <v>0</v>
      </c>
      <c r="I18" s="21">
        <v>15</v>
      </c>
      <c r="J18" s="22">
        <f>SUM(H18:I18)</f>
        <v>15</v>
      </c>
      <c r="K18" s="21">
        <v>0</v>
      </c>
      <c r="L18" s="21">
        <v>0</v>
      </c>
      <c r="M18" s="22">
        <f>SUM(K18:L18)</f>
        <v>0</v>
      </c>
      <c r="N18" s="21">
        <v>0</v>
      </c>
      <c r="O18" s="21">
        <v>0</v>
      </c>
      <c r="P18" s="22">
        <f>SUM(N18:O18)</f>
        <v>0</v>
      </c>
      <c r="Q18" s="22" t="s">
        <v>13</v>
      </c>
      <c r="R18" s="22" t="s">
        <v>13</v>
      </c>
      <c r="S18" s="22" t="s">
        <v>13</v>
      </c>
      <c r="T18" s="22" t="s">
        <v>13</v>
      </c>
      <c r="U18" s="22" t="s">
        <v>13</v>
      </c>
      <c r="V18" s="22" t="s">
        <v>13</v>
      </c>
    </row>
    <row r="19" spans="1:22" ht="30" x14ac:dyDescent="0.25">
      <c r="A19" s="15"/>
      <c r="B19" s="17" t="s">
        <v>27</v>
      </c>
      <c r="C19" s="17" t="s">
        <v>18</v>
      </c>
      <c r="D19" s="20" t="s">
        <v>12</v>
      </c>
      <c r="E19" s="25">
        <v>0</v>
      </c>
      <c r="F19" s="21">
        <v>0</v>
      </c>
      <c r="G19" s="22" t="s">
        <v>13</v>
      </c>
      <c r="H19" s="21">
        <v>0</v>
      </c>
      <c r="I19" s="21">
        <v>0</v>
      </c>
      <c r="J19" s="22" t="s">
        <v>13</v>
      </c>
      <c r="K19" s="22" t="s">
        <v>13</v>
      </c>
      <c r="L19" s="22" t="s">
        <v>13</v>
      </c>
      <c r="M19" s="22" t="s">
        <v>13</v>
      </c>
      <c r="N19" s="21">
        <v>0</v>
      </c>
      <c r="O19" s="21">
        <v>0</v>
      </c>
      <c r="P19" s="22" t="s">
        <v>13</v>
      </c>
      <c r="Q19" s="22" t="s">
        <v>13</v>
      </c>
      <c r="R19" s="22" t="s">
        <v>13</v>
      </c>
      <c r="S19" s="22" t="s">
        <v>13</v>
      </c>
      <c r="T19" s="22" t="s">
        <v>13</v>
      </c>
      <c r="U19" s="22" t="s">
        <v>13</v>
      </c>
      <c r="V19" s="22" t="s">
        <v>13</v>
      </c>
    </row>
    <row r="20" spans="1:22" x14ac:dyDescent="0.25">
      <c r="A20" s="15"/>
      <c r="B20" s="17" t="s">
        <v>28</v>
      </c>
      <c r="C20" s="17" t="s">
        <v>18</v>
      </c>
      <c r="D20" s="20" t="s">
        <v>12</v>
      </c>
      <c r="E20" s="21">
        <v>75</v>
      </c>
      <c r="F20" s="21">
        <v>285</v>
      </c>
      <c r="G20" s="22">
        <f>SUM(E20:F20)</f>
        <v>360</v>
      </c>
      <c r="H20" s="21">
        <v>86</v>
      </c>
      <c r="I20" s="21">
        <v>254</v>
      </c>
      <c r="J20" s="22">
        <f>SUM(H20:I20)</f>
        <v>340</v>
      </c>
      <c r="K20" s="22" t="s">
        <v>13</v>
      </c>
      <c r="L20" s="22" t="s">
        <v>13</v>
      </c>
      <c r="M20" s="22" t="s">
        <v>13</v>
      </c>
      <c r="N20" s="21">
        <v>199</v>
      </c>
      <c r="O20" s="21">
        <v>309</v>
      </c>
      <c r="P20" s="22">
        <f>SUM(N20:O20)</f>
        <v>508</v>
      </c>
      <c r="Q20" s="22" t="s">
        <v>13</v>
      </c>
      <c r="R20" s="22" t="s">
        <v>13</v>
      </c>
      <c r="S20" s="22" t="s">
        <v>13</v>
      </c>
      <c r="T20" s="22" t="s">
        <v>13</v>
      </c>
      <c r="U20" s="22" t="s">
        <v>13</v>
      </c>
      <c r="V20" s="22" t="s">
        <v>13</v>
      </c>
    </row>
    <row r="21" spans="1:22" ht="30" x14ac:dyDescent="0.25">
      <c r="A21" s="15"/>
      <c r="B21" s="17" t="s">
        <v>29</v>
      </c>
      <c r="C21" s="17" t="s">
        <v>18</v>
      </c>
      <c r="D21" s="20" t="s">
        <v>12</v>
      </c>
      <c r="E21" s="21">
        <v>7</v>
      </c>
      <c r="F21" s="21">
        <v>5</v>
      </c>
      <c r="G21" s="22">
        <f>SUM(E21:F21)</f>
        <v>12</v>
      </c>
      <c r="H21" s="22" t="s">
        <v>13</v>
      </c>
      <c r="I21" s="22" t="s">
        <v>13</v>
      </c>
      <c r="J21" s="22" t="s">
        <v>13</v>
      </c>
      <c r="K21" s="22" t="s">
        <v>13</v>
      </c>
      <c r="L21" s="22" t="s">
        <v>13</v>
      </c>
      <c r="M21" s="22" t="s">
        <v>13</v>
      </c>
      <c r="N21" s="21">
        <v>0</v>
      </c>
      <c r="O21" s="21">
        <v>0</v>
      </c>
      <c r="P21" s="22" t="s">
        <v>13</v>
      </c>
      <c r="Q21" s="22" t="s">
        <v>13</v>
      </c>
      <c r="R21" s="22" t="s">
        <v>13</v>
      </c>
      <c r="S21" s="22" t="s">
        <v>13</v>
      </c>
      <c r="T21" s="22" t="s">
        <v>13</v>
      </c>
      <c r="U21" s="22" t="s">
        <v>13</v>
      </c>
      <c r="V21" s="22" t="s">
        <v>13</v>
      </c>
    </row>
    <row r="22" spans="1:22" x14ac:dyDescent="0.25">
      <c r="A22" s="15"/>
      <c r="B22" s="17" t="s">
        <v>30</v>
      </c>
      <c r="C22" s="17" t="s">
        <v>18</v>
      </c>
      <c r="D22" s="20" t="s">
        <v>12</v>
      </c>
      <c r="E22" s="22" t="s">
        <v>13</v>
      </c>
      <c r="F22" s="22" t="s">
        <v>13</v>
      </c>
      <c r="G22" s="22" t="s">
        <v>13</v>
      </c>
      <c r="H22" s="22" t="s">
        <v>13</v>
      </c>
      <c r="I22" s="22" t="s">
        <v>13</v>
      </c>
      <c r="J22" s="22" t="s">
        <v>13</v>
      </c>
      <c r="K22" s="22" t="s">
        <v>13</v>
      </c>
      <c r="L22" s="22" t="s">
        <v>13</v>
      </c>
      <c r="M22" s="22" t="s">
        <v>13</v>
      </c>
      <c r="N22" s="21">
        <v>9</v>
      </c>
      <c r="O22" s="21">
        <v>2</v>
      </c>
      <c r="P22" s="22">
        <f>SUM(N22:O22)</f>
        <v>11</v>
      </c>
      <c r="Q22" s="22" t="s">
        <v>13</v>
      </c>
      <c r="R22" s="22" t="s">
        <v>13</v>
      </c>
      <c r="S22" s="22" t="s">
        <v>13</v>
      </c>
      <c r="T22" s="22" t="s">
        <v>13</v>
      </c>
      <c r="U22" s="22" t="s">
        <v>13</v>
      </c>
      <c r="V22" s="22" t="s">
        <v>13</v>
      </c>
    </row>
    <row r="23" spans="1:22" ht="30" x14ac:dyDescent="0.25">
      <c r="A23" s="15"/>
      <c r="B23" s="17" t="s">
        <v>31</v>
      </c>
      <c r="C23" s="17" t="s">
        <v>18</v>
      </c>
      <c r="D23" s="20" t="s">
        <v>12</v>
      </c>
      <c r="E23" s="21">
        <v>305</v>
      </c>
      <c r="F23" s="21">
        <v>302</v>
      </c>
      <c r="G23" s="22">
        <f>SUM(E23:F23)</f>
        <v>607</v>
      </c>
      <c r="H23" s="21">
        <v>232</v>
      </c>
      <c r="I23" s="21">
        <v>261</v>
      </c>
      <c r="J23" s="22">
        <f>SUM(H23:I23)</f>
        <v>493</v>
      </c>
      <c r="K23" s="22" t="s">
        <v>13</v>
      </c>
      <c r="L23" s="22" t="s">
        <v>13</v>
      </c>
      <c r="M23" s="22" t="s">
        <v>13</v>
      </c>
      <c r="N23" s="21">
        <v>45</v>
      </c>
      <c r="O23" s="21">
        <v>44</v>
      </c>
      <c r="P23" s="22">
        <f>SUM(N23:O23)</f>
        <v>89</v>
      </c>
      <c r="Q23" s="22" t="s">
        <v>13</v>
      </c>
      <c r="R23" s="22" t="s">
        <v>13</v>
      </c>
      <c r="S23" s="22" t="s">
        <v>13</v>
      </c>
      <c r="T23" s="22" t="s">
        <v>13</v>
      </c>
      <c r="U23" s="22" t="s">
        <v>13</v>
      </c>
      <c r="V23" s="22" t="s">
        <v>13</v>
      </c>
    </row>
    <row r="24" spans="1:22" ht="30" x14ac:dyDescent="0.25">
      <c r="A24" s="15"/>
      <c r="B24" s="17" t="s">
        <v>32</v>
      </c>
      <c r="C24" s="17" t="s">
        <v>18</v>
      </c>
      <c r="D24" s="20" t="s">
        <v>12</v>
      </c>
      <c r="E24" s="21">
        <v>4</v>
      </c>
      <c r="F24" s="21">
        <v>5</v>
      </c>
      <c r="G24" s="22">
        <f>SUM(E24:F24)</f>
        <v>9</v>
      </c>
      <c r="H24" s="21">
        <v>6</v>
      </c>
      <c r="I24" s="21">
        <v>3</v>
      </c>
      <c r="J24" s="22">
        <f>SUM(H24:I24)</f>
        <v>9</v>
      </c>
      <c r="K24" s="22" t="s">
        <v>13</v>
      </c>
      <c r="L24" s="22" t="s">
        <v>13</v>
      </c>
      <c r="M24" s="22" t="s">
        <v>13</v>
      </c>
      <c r="N24" s="21">
        <v>17</v>
      </c>
      <c r="O24" s="21">
        <v>12</v>
      </c>
      <c r="P24" s="22">
        <f>SUM(N24:O24)</f>
        <v>29</v>
      </c>
      <c r="Q24" s="22" t="s">
        <v>13</v>
      </c>
      <c r="R24" s="22" t="s">
        <v>13</v>
      </c>
      <c r="S24" s="22" t="s">
        <v>13</v>
      </c>
      <c r="T24" s="22" t="s">
        <v>13</v>
      </c>
      <c r="U24" s="22" t="s">
        <v>13</v>
      </c>
      <c r="V24" s="22" t="s">
        <v>13</v>
      </c>
    </row>
    <row r="25" spans="1:22" x14ac:dyDescent="0.25">
      <c r="A25" s="15"/>
      <c r="B25" s="17" t="s">
        <v>33</v>
      </c>
      <c r="C25" s="17" t="s">
        <v>18</v>
      </c>
      <c r="D25" s="20" t="s">
        <v>12</v>
      </c>
      <c r="E25" s="21">
        <v>68</v>
      </c>
      <c r="F25" s="21">
        <v>52</v>
      </c>
      <c r="G25" s="22">
        <f>SUM(E25:F25)</f>
        <v>120</v>
      </c>
      <c r="H25" s="22" t="s">
        <v>13</v>
      </c>
      <c r="I25" s="22" t="s">
        <v>13</v>
      </c>
      <c r="J25" s="22" t="s">
        <v>13</v>
      </c>
      <c r="K25" s="22" t="s">
        <v>13</v>
      </c>
      <c r="L25" s="22" t="s">
        <v>13</v>
      </c>
      <c r="M25" s="22" t="s">
        <v>13</v>
      </c>
      <c r="N25" s="21">
        <v>13</v>
      </c>
      <c r="O25" s="21">
        <v>9</v>
      </c>
      <c r="P25" s="22">
        <f>SUM(N25:O25)</f>
        <v>22</v>
      </c>
      <c r="Q25" s="22" t="s">
        <v>13</v>
      </c>
      <c r="R25" s="22" t="s">
        <v>13</v>
      </c>
      <c r="S25" s="22" t="s">
        <v>13</v>
      </c>
      <c r="T25" s="22" t="s">
        <v>13</v>
      </c>
      <c r="U25" s="22" t="s">
        <v>13</v>
      </c>
      <c r="V25" s="22" t="s">
        <v>13</v>
      </c>
    </row>
    <row r="26" spans="1:22" x14ac:dyDescent="0.25">
      <c r="A26" s="15"/>
      <c r="B26" s="17" t="s">
        <v>34</v>
      </c>
      <c r="C26" s="17" t="s">
        <v>18</v>
      </c>
      <c r="D26" s="20" t="s">
        <v>12</v>
      </c>
      <c r="E26" s="21">
        <v>99</v>
      </c>
      <c r="F26" s="21">
        <v>61</v>
      </c>
      <c r="G26" s="22">
        <f>SUM(E26:F26)</f>
        <v>160</v>
      </c>
      <c r="H26" s="22" t="s">
        <v>13</v>
      </c>
      <c r="I26" s="22" t="s">
        <v>13</v>
      </c>
      <c r="J26" s="22" t="s">
        <v>13</v>
      </c>
      <c r="K26" s="21">
        <v>24</v>
      </c>
      <c r="L26" s="21">
        <v>17</v>
      </c>
      <c r="M26" s="22">
        <f>SUM(K26:L26)</f>
        <v>41</v>
      </c>
      <c r="N26" s="21">
        <v>51</v>
      </c>
      <c r="O26" s="21">
        <v>54</v>
      </c>
      <c r="P26" s="22">
        <f>SUM(N26:O26)</f>
        <v>105</v>
      </c>
      <c r="Q26" s="22" t="s">
        <v>13</v>
      </c>
      <c r="R26" s="22" t="s">
        <v>13</v>
      </c>
      <c r="S26" s="22" t="s">
        <v>13</v>
      </c>
      <c r="T26" s="22" t="s">
        <v>13</v>
      </c>
      <c r="U26" s="22" t="s">
        <v>13</v>
      </c>
      <c r="V26" s="22" t="s">
        <v>13</v>
      </c>
    </row>
    <row r="27" spans="1:22" x14ac:dyDescent="0.25">
      <c r="A27" s="15"/>
      <c r="B27" s="17" t="s">
        <v>35</v>
      </c>
      <c r="C27" s="17" t="s">
        <v>18</v>
      </c>
      <c r="D27" s="20" t="s">
        <v>12</v>
      </c>
      <c r="E27" s="22" t="s">
        <v>13</v>
      </c>
      <c r="F27" s="22" t="s">
        <v>13</v>
      </c>
      <c r="G27" s="22" t="s">
        <v>13</v>
      </c>
      <c r="H27" s="22" t="s">
        <v>13</v>
      </c>
      <c r="I27" s="22" t="s">
        <v>13</v>
      </c>
      <c r="J27" s="22" t="s">
        <v>13</v>
      </c>
      <c r="K27" s="22" t="s">
        <v>13</v>
      </c>
      <c r="L27" s="22" t="s">
        <v>13</v>
      </c>
      <c r="M27" s="22" t="s">
        <v>13</v>
      </c>
      <c r="N27" s="22" t="s">
        <v>13</v>
      </c>
      <c r="O27" s="22" t="s">
        <v>13</v>
      </c>
      <c r="P27" s="22" t="s">
        <v>13</v>
      </c>
      <c r="Q27" s="22" t="s">
        <v>13</v>
      </c>
      <c r="R27" s="22" t="s">
        <v>13</v>
      </c>
      <c r="S27" s="22" t="s">
        <v>13</v>
      </c>
      <c r="T27" s="22" t="s">
        <v>13</v>
      </c>
      <c r="U27" s="22" t="s">
        <v>13</v>
      </c>
      <c r="V27" s="22" t="s">
        <v>13</v>
      </c>
    </row>
    <row r="28" spans="1:22" x14ac:dyDescent="0.25">
      <c r="A28" s="15"/>
      <c r="B28" s="17" t="s">
        <v>36</v>
      </c>
      <c r="C28" s="17" t="s">
        <v>18</v>
      </c>
      <c r="D28" s="20" t="s">
        <v>12</v>
      </c>
      <c r="E28" s="22" t="s">
        <v>13</v>
      </c>
      <c r="F28" s="22" t="s">
        <v>13</v>
      </c>
      <c r="G28" s="22" t="s">
        <v>13</v>
      </c>
      <c r="H28" s="22" t="s">
        <v>13</v>
      </c>
      <c r="I28" s="22" t="s">
        <v>13</v>
      </c>
      <c r="J28" s="22" t="s">
        <v>13</v>
      </c>
      <c r="K28" s="22" t="s">
        <v>13</v>
      </c>
      <c r="L28" s="22" t="s">
        <v>13</v>
      </c>
      <c r="M28" s="22" t="s">
        <v>13</v>
      </c>
      <c r="N28" s="22" t="s">
        <v>13</v>
      </c>
      <c r="O28" s="22" t="s">
        <v>13</v>
      </c>
      <c r="P28" s="22" t="s">
        <v>13</v>
      </c>
      <c r="Q28" s="22" t="s">
        <v>13</v>
      </c>
      <c r="R28" s="22" t="s">
        <v>13</v>
      </c>
      <c r="S28" s="22" t="s">
        <v>13</v>
      </c>
      <c r="T28" s="22" t="s">
        <v>13</v>
      </c>
      <c r="U28" s="22" t="s">
        <v>13</v>
      </c>
      <c r="V28" s="22" t="s">
        <v>13</v>
      </c>
    </row>
    <row r="29" spans="1:22" x14ac:dyDescent="0.25">
      <c r="A29" s="15"/>
      <c r="B29" s="17" t="s">
        <v>37</v>
      </c>
      <c r="C29" s="17" t="s">
        <v>18</v>
      </c>
      <c r="D29" s="20" t="s">
        <v>12</v>
      </c>
      <c r="E29" s="22" t="s">
        <v>13</v>
      </c>
      <c r="F29" s="22" t="s">
        <v>13</v>
      </c>
      <c r="G29" s="22" t="s">
        <v>13</v>
      </c>
      <c r="H29" s="22" t="s">
        <v>13</v>
      </c>
      <c r="I29" s="22" t="s">
        <v>13</v>
      </c>
      <c r="J29" s="22" t="s">
        <v>13</v>
      </c>
      <c r="K29" s="22" t="s">
        <v>13</v>
      </c>
      <c r="L29" s="22" t="s">
        <v>13</v>
      </c>
      <c r="M29" s="22" t="s">
        <v>13</v>
      </c>
      <c r="N29" s="22" t="s">
        <v>13</v>
      </c>
      <c r="O29" s="22" t="s">
        <v>13</v>
      </c>
      <c r="P29" s="22" t="s">
        <v>13</v>
      </c>
      <c r="Q29" s="22" t="s">
        <v>13</v>
      </c>
      <c r="R29" s="22" t="s">
        <v>13</v>
      </c>
      <c r="S29" s="22" t="s">
        <v>13</v>
      </c>
      <c r="T29" s="22" t="s">
        <v>13</v>
      </c>
      <c r="U29" s="22" t="s">
        <v>13</v>
      </c>
      <c r="V29" s="22" t="s">
        <v>13</v>
      </c>
    </row>
    <row r="30" spans="1:22" x14ac:dyDescent="0.25">
      <c r="A30" s="26"/>
      <c r="B30" s="16" t="s">
        <v>38</v>
      </c>
      <c r="C30" s="17"/>
      <c r="D30" s="24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</row>
    <row r="31" spans="1:22" x14ac:dyDescent="0.25">
      <c r="A31" s="15"/>
      <c r="B31" s="17" t="s">
        <v>39</v>
      </c>
      <c r="C31" s="17" t="s">
        <v>18</v>
      </c>
      <c r="D31" s="20" t="s">
        <v>12</v>
      </c>
      <c r="E31" s="22" t="s">
        <v>13</v>
      </c>
      <c r="F31" s="22" t="s">
        <v>13</v>
      </c>
      <c r="G31" s="22" t="s">
        <v>13</v>
      </c>
      <c r="H31" s="22" t="s">
        <v>13</v>
      </c>
      <c r="I31" s="22" t="s">
        <v>13</v>
      </c>
      <c r="J31" s="22" t="s">
        <v>13</v>
      </c>
      <c r="K31" s="22" t="s">
        <v>13</v>
      </c>
      <c r="L31" s="22" t="s">
        <v>13</v>
      </c>
      <c r="M31" s="22" t="s">
        <v>13</v>
      </c>
      <c r="N31" s="22" t="s">
        <v>13</v>
      </c>
      <c r="O31" s="22" t="s">
        <v>13</v>
      </c>
      <c r="P31" s="22" t="s">
        <v>13</v>
      </c>
      <c r="Q31" s="22" t="s">
        <v>13</v>
      </c>
      <c r="R31" s="22" t="s">
        <v>13</v>
      </c>
      <c r="S31" s="22" t="s">
        <v>13</v>
      </c>
      <c r="T31" s="22" t="s">
        <v>13</v>
      </c>
      <c r="U31" s="22" t="s">
        <v>13</v>
      </c>
      <c r="V31" s="22" t="s">
        <v>13</v>
      </c>
    </row>
    <row r="32" spans="1:22" x14ac:dyDescent="0.25">
      <c r="A32" s="15"/>
      <c r="B32" s="17" t="s">
        <v>40</v>
      </c>
      <c r="C32" s="17" t="s">
        <v>18</v>
      </c>
      <c r="D32" s="20" t="s">
        <v>12</v>
      </c>
      <c r="E32" s="22" t="s">
        <v>13</v>
      </c>
      <c r="F32" s="22" t="s">
        <v>13</v>
      </c>
      <c r="G32" s="22" t="s">
        <v>13</v>
      </c>
      <c r="H32" s="22" t="s">
        <v>13</v>
      </c>
      <c r="I32" s="22" t="s">
        <v>13</v>
      </c>
      <c r="J32" s="22" t="s">
        <v>13</v>
      </c>
      <c r="K32" s="22" t="s">
        <v>13</v>
      </c>
      <c r="L32" s="22" t="s">
        <v>13</v>
      </c>
      <c r="M32" s="22" t="s">
        <v>13</v>
      </c>
      <c r="N32" s="22" t="s">
        <v>13</v>
      </c>
      <c r="O32" s="22" t="s">
        <v>13</v>
      </c>
      <c r="P32" s="22" t="s">
        <v>13</v>
      </c>
      <c r="Q32" s="22" t="s">
        <v>13</v>
      </c>
      <c r="R32" s="22" t="s">
        <v>13</v>
      </c>
      <c r="S32" s="22" t="s">
        <v>13</v>
      </c>
      <c r="T32" s="22" t="s">
        <v>13</v>
      </c>
      <c r="U32" s="22" t="s">
        <v>13</v>
      </c>
      <c r="V32" s="22" t="s">
        <v>13</v>
      </c>
    </row>
    <row r="33" spans="1:22" x14ac:dyDescent="0.25">
      <c r="A33" s="15"/>
      <c r="B33" s="17" t="s">
        <v>41</v>
      </c>
      <c r="C33" s="17" t="s">
        <v>11</v>
      </c>
      <c r="D33" s="20" t="s">
        <v>12</v>
      </c>
      <c r="E33" s="22" t="s">
        <v>13</v>
      </c>
      <c r="F33" s="22" t="s">
        <v>13</v>
      </c>
      <c r="G33" s="22" t="s">
        <v>13</v>
      </c>
      <c r="H33" s="22" t="s">
        <v>13</v>
      </c>
      <c r="I33" s="22" t="s">
        <v>13</v>
      </c>
      <c r="J33" s="22" t="s">
        <v>13</v>
      </c>
      <c r="K33" s="22" t="s">
        <v>13</v>
      </c>
      <c r="L33" s="22" t="s">
        <v>13</v>
      </c>
      <c r="M33" s="22" t="s">
        <v>13</v>
      </c>
      <c r="N33" s="22" t="s">
        <v>13</v>
      </c>
      <c r="O33" s="22" t="s">
        <v>13</v>
      </c>
      <c r="P33" s="22" t="s">
        <v>13</v>
      </c>
      <c r="Q33" s="22" t="s">
        <v>13</v>
      </c>
      <c r="R33" s="22" t="s">
        <v>13</v>
      </c>
      <c r="S33" s="22" t="s">
        <v>13</v>
      </c>
      <c r="T33" s="22" t="s">
        <v>13</v>
      </c>
      <c r="U33" s="22" t="s">
        <v>13</v>
      </c>
      <c r="V33" s="22" t="s">
        <v>13</v>
      </c>
    </row>
    <row r="34" spans="1:22" x14ac:dyDescent="0.25">
      <c r="A34" s="15"/>
      <c r="B34" s="16" t="s">
        <v>42</v>
      </c>
      <c r="C34" s="17"/>
      <c r="D34" s="18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x14ac:dyDescent="0.25">
      <c r="A35" s="15"/>
      <c r="B35" s="17" t="s">
        <v>43</v>
      </c>
      <c r="C35" s="17" t="s">
        <v>11</v>
      </c>
      <c r="D35" s="20" t="s">
        <v>12</v>
      </c>
      <c r="E35" s="22">
        <v>3.21</v>
      </c>
      <c r="F35" s="22">
        <v>2.86</v>
      </c>
      <c r="G35" s="22">
        <v>6.29</v>
      </c>
      <c r="H35" s="22">
        <v>3.78</v>
      </c>
      <c r="I35" s="22">
        <v>3.4</v>
      </c>
      <c r="J35" s="22">
        <v>7.22</v>
      </c>
      <c r="K35" s="22">
        <v>3.24</v>
      </c>
      <c r="L35" s="22">
        <v>2.92</v>
      </c>
      <c r="M35" s="22">
        <v>6.16</v>
      </c>
      <c r="N35" s="22">
        <v>5.68</v>
      </c>
      <c r="O35" s="22">
        <v>3.09</v>
      </c>
      <c r="P35" s="22">
        <v>4.53</v>
      </c>
      <c r="Q35" s="22" t="s">
        <v>13</v>
      </c>
      <c r="R35" s="22" t="s">
        <v>13</v>
      </c>
      <c r="S35" s="22" t="s">
        <v>13</v>
      </c>
      <c r="T35" s="22" t="s">
        <v>13</v>
      </c>
      <c r="U35" s="22" t="s">
        <v>13</v>
      </c>
      <c r="V35" s="22">
        <v>4.47</v>
      </c>
    </row>
    <row r="36" spans="1:22" s="31" customFormat="1" x14ac:dyDescent="0.25">
      <c r="A36" s="28"/>
      <c r="B36" s="29" t="s">
        <v>44</v>
      </c>
      <c r="C36" s="29" t="s">
        <v>18</v>
      </c>
      <c r="D36" s="30" t="s">
        <v>12</v>
      </c>
      <c r="E36" s="22" t="s">
        <v>13</v>
      </c>
      <c r="F36" s="22" t="s">
        <v>13</v>
      </c>
      <c r="G36" s="22" t="s">
        <v>13</v>
      </c>
      <c r="H36" s="22" t="s">
        <v>13</v>
      </c>
      <c r="I36" s="22" t="s">
        <v>13</v>
      </c>
      <c r="J36" s="22" t="s">
        <v>13</v>
      </c>
      <c r="K36" s="22" t="s">
        <v>13</v>
      </c>
      <c r="L36" s="22" t="s">
        <v>13</v>
      </c>
      <c r="M36" s="22" t="s">
        <v>13</v>
      </c>
      <c r="N36" s="22">
        <v>8981</v>
      </c>
      <c r="O36" s="22">
        <v>3896</v>
      </c>
      <c r="P36" s="22">
        <v>12877</v>
      </c>
      <c r="Q36" s="22">
        <v>8981</v>
      </c>
      <c r="R36" s="22">
        <v>3896</v>
      </c>
      <c r="S36" s="22">
        <v>12877</v>
      </c>
      <c r="T36" s="22" t="s">
        <v>13</v>
      </c>
      <c r="U36" s="22" t="s">
        <v>13</v>
      </c>
      <c r="V36" s="22" t="s">
        <v>13</v>
      </c>
    </row>
    <row r="37" spans="1:22" s="31" customFormat="1" x14ac:dyDescent="0.25">
      <c r="A37" s="28"/>
      <c r="B37" s="29" t="s">
        <v>45</v>
      </c>
      <c r="C37" s="29" t="s">
        <v>18</v>
      </c>
      <c r="D37" s="30" t="s">
        <v>12</v>
      </c>
      <c r="E37" s="22" t="s">
        <v>13</v>
      </c>
      <c r="F37" s="22" t="s">
        <v>13</v>
      </c>
      <c r="G37" s="22" t="s">
        <v>13</v>
      </c>
      <c r="H37" s="22" t="s">
        <v>13</v>
      </c>
      <c r="I37" s="22" t="s">
        <v>13</v>
      </c>
      <c r="J37" s="22" t="s">
        <v>13</v>
      </c>
      <c r="K37" s="22" t="s">
        <v>13</v>
      </c>
      <c r="L37" s="22" t="s">
        <v>13</v>
      </c>
      <c r="M37" s="22" t="s">
        <v>13</v>
      </c>
      <c r="N37" s="22" t="s">
        <v>13</v>
      </c>
      <c r="O37" s="22" t="s">
        <v>13</v>
      </c>
      <c r="P37" s="22" t="s">
        <v>13</v>
      </c>
      <c r="Q37" s="22" t="s">
        <v>13</v>
      </c>
      <c r="R37" s="22" t="s">
        <v>13</v>
      </c>
      <c r="S37" s="22" t="s">
        <v>13</v>
      </c>
      <c r="T37" s="22" t="s">
        <v>13</v>
      </c>
      <c r="U37" s="22" t="s">
        <v>13</v>
      </c>
      <c r="V37" s="22" t="s">
        <v>13</v>
      </c>
    </row>
    <row r="38" spans="1:22" x14ac:dyDescent="0.25">
      <c r="A38" s="15"/>
      <c r="B38" s="16" t="s">
        <v>46</v>
      </c>
      <c r="C38" s="17"/>
      <c r="D38" s="32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1:22" x14ac:dyDescent="0.25">
      <c r="A39" s="15"/>
      <c r="B39" s="17" t="s">
        <v>47</v>
      </c>
      <c r="C39" s="17" t="s">
        <v>18</v>
      </c>
      <c r="D39" s="20" t="s">
        <v>12</v>
      </c>
      <c r="E39" s="22">
        <v>4413</v>
      </c>
      <c r="F39" s="22">
        <v>4029</v>
      </c>
      <c r="G39" s="33">
        <f t="shared" ref="G39:G45" si="0">E39+F39</f>
        <v>8442</v>
      </c>
      <c r="H39" s="34">
        <v>4539</v>
      </c>
      <c r="I39" s="22">
        <v>3992</v>
      </c>
      <c r="J39" s="34">
        <f t="shared" ref="J39:J45" si="1">H39+I39</f>
        <v>8531</v>
      </c>
      <c r="K39" s="22">
        <v>770</v>
      </c>
      <c r="L39" s="22">
        <v>874</v>
      </c>
      <c r="M39" s="22">
        <f t="shared" ref="M39:M45" si="2">K39+L39</f>
        <v>1644</v>
      </c>
      <c r="N39" s="22" t="s">
        <v>13</v>
      </c>
      <c r="O39" s="22" t="s">
        <v>13</v>
      </c>
      <c r="P39" s="22" t="s">
        <v>13</v>
      </c>
      <c r="Q39" s="22">
        <v>482</v>
      </c>
      <c r="R39" s="22">
        <v>349</v>
      </c>
      <c r="S39" s="22">
        <v>831</v>
      </c>
      <c r="T39" s="22" t="s">
        <v>13</v>
      </c>
      <c r="U39" s="22" t="s">
        <v>13</v>
      </c>
      <c r="V39" s="22" t="s">
        <v>13</v>
      </c>
    </row>
    <row r="40" spans="1:22" ht="30" x14ac:dyDescent="0.25">
      <c r="A40" s="15"/>
      <c r="B40" s="17" t="s">
        <v>48</v>
      </c>
      <c r="C40" s="17" t="s">
        <v>18</v>
      </c>
      <c r="D40" s="20" t="s">
        <v>12</v>
      </c>
      <c r="E40" s="22">
        <v>19</v>
      </c>
      <c r="F40" s="22">
        <v>7</v>
      </c>
      <c r="G40" s="33">
        <f t="shared" si="0"/>
        <v>26</v>
      </c>
      <c r="H40" s="34">
        <v>12</v>
      </c>
      <c r="I40" s="22">
        <v>6</v>
      </c>
      <c r="J40" s="34">
        <f t="shared" si="1"/>
        <v>18</v>
      </c>
      <c r="K40" s="22">
        <v>8</v>
      </c>
      <c r="L40" s="22">
        <v>3</v>
      </c>
      <c r="M40" s="22">
        <f t="shared" si="2"/>
        <v>11</v>
      </c>
      <c r="N40" s="22" t="s">
        <v>13</v>
      </c>
      <c r="O40" s="22" t="s">
        <v>13</v>
      </c>
      <c r="P40" s="22" t="s">
        <v>13</v>
      </c>
      <c r="Q40" s="22">
        <v>4</v>
      </c>
      <c r="R40" s="22">
        <v>3</v>
      </c>
      <c r="S40" s="22">
        <f t="shared" ref="S40:S45" si="3">Q40+R40</f>
        <v>7</v>
      </c>
      <c r="T40" s="22" t="s">
        <v>13</v>
      </c>
      <c r="U40" s="22" t="s">
        <v>13</v>
      </c>
      <c r="V40" s="22" t="s">
        <v>13</v>
      </c>
    </row>
    <row r="41" spans="1:22" ht="30" x14ac:dyDescent="0.25">
      <c r="A41" s="15"/>
      <c r="B41" s="17" t="s">
        <v>49</v>
      </c>
      <c r="C41" s="17" t="s">
        <v>18</v>
      </c>
      <c r="D41" s="20" t="s">
        <v>12</v>
      </c>
      <c r="E41" s="22">
        <v>10</v>
      </c>
      <c r="F41" s="22">
        <v>15</v>
      </c>
      <c r="G41" s="33">
        <f t="shared" si="0"/>
        <v>25</v>
      </c>
      <c r="H41" s="34">
        <v>37</v>
      </c>
      <c r="I41" s="22">
        <v>22</v>
      </c>
      <c r="J41" s="34">
        <f t="shared" si="1"/>
        <v>59</v>
      </c>
      <c r="K41" s="22">
        <v>26</v>
      </c>
      <c r="L41" s="22">
        <v>20</v>
      </c>
      <c r="M41" s="22">
        <f t="shared" si="2"/>
        <v>46</v>
      </c>
      <c r="N41" s="22" t="s">
        <v>13</v>
      </c>
      <c r="O41" s="22" t="s">
        <v>13</v>
      </c>
      <c r="P41" s="22" t="s">
        <v>13</v>
      </c>
      <c r="Q41" s="22">
        <v>26</v>
      </c>
      <c r="R41" s="22">
        <v>27</v>
      </c>
      <c r="S41" s="22">
        <f t="shared" si="3"/>
        <v>53</v>
      </c>
      <c r="T41" s="22" t="s">
        <v>13</v>
      </c>
      <c r="U41" s="22" t="s">
        <v>13</v>
      </c>
      <c r="V41" s="22" t="s">
        <v>13</v>
      </c>
    </row>
    <row r="42" spans="1:22" ht="30" x14ac:dyDescent="0.25">
      <c r="A42" s="15"/>
      <c r="B42" s="17" t="s">
        <v>50</v>
      </c>
      <c r="C42" s="17" t="s">
        <v>18</v>
      </c>
      <c r="D42" s="20" t="s">
        <v>12</v>
      </c>
      <c r="E42" s="22">
        <v>1708</v>
      </c>
      <c r="F42" s="22">
        <v>33</v>
      </c>
      <c r="G42" s="33">
        <f t="shared" si="0"/>
        <v>1741</v>
      </c>
      <c r="H42" s="34">
        <v>1863</v>
      </c>
      <c r="I42" s="22"/>
      <c r="J42" s="34">
        <f t="shared" si="1"/>
        <v>1863</v>
      </c>
      <c r="K42" s="22">
        <v>365</v>
      </c>
      <c r="L42" s="22">
        <v>377</v>
      </c>
      <c r="M42" s="22">
        <f t="shared" si="2"/>
        <v>742</v>
      </c>
      <c r="N42" s="22" t="s">
        <v>13</v>
      </c>
      <c r="O42" s="22" t="s">
        <v>13</v>
      </c>
      <c r="P42" s="22" t="s">
        <v>13</v>
      </c>
      <c r="Q42" s="22">
        <v>386</v>
      </c>
      <c r="R42" s="22">
        <v>192</v>
      </c>
      <c r="S42" s="22">
        <f t="shared" si="3"/>
        <v>578</v>
      </c>
      <c r="T42" s="22" t="s">
        <v>13</v>
      </c>
      <c r="U42" s="22" t="s">
        <v>13</v>
      </c>
      <c r="V42" s="22" t="s">
        <v>13</v>
      </c>
    </row>
    <row r="43" spans="1:22" ht="30" x14ac:dyDescent="0.25">
      <c r="A43" s="15"/>
      <c r="B43" s="17" t="s">
        <v>51</v>
      </c>
      <c r="C43" s="17" t="s">
        <v>18</v>
      </c>
      <c r="D43" s="20" t="s">
        <v>12</v>
      </c>
      <c r="E43" s="22">
        <f>51+337</f>
        <v>388</v>
      </c>
      <c r="F43" s="22">
        <f>163+561</f>
        <v>724</v>
      </c>
      <c r="G43" s="33">
        <f t="shared" si="0"/>
        <v>1112</v>
      </c>
      <c r="H43" s="34">
        <f>48+244</f>
        <v>292</v>
      </c>
      <c r="I43" s="22">
        <f>92+526</f>
        <v>618</v>
      </c>
      <c r="J43" s="34">
        <f t="shared" si="1"/>
        <v>910</v>
      </c>
      <c r="K43" s="22">
        <v>84</v>
      </c>
      <c r="L43" s="22">
        <v>40</v>
      </c>
      <c r="M43" s="22">
        <f t="shared" si="2"/>
        <v>124</v>
      </c>
      <c r="N43" s="22" t="s">
        <v>13</v>
      </c>
      <c r="O43" s="22" t="s">
        <v>13</v>
      </c>
      <c r="P43" s="22" t="s">
        <v>13</v>
      </c>
      <c r="Q43" s="22">
        <v>4</v>
      </c>
      <c r="R43" s="22">
        <v>2</v>
      </c>
      <c r="S43" s="22">
        <f t="shared" si="3"/>
        <v>6</v>
      </c>
      <c r="T43" s="22" t="s">
        <v>13</v>
      </c>
      <c r="U43" s="22" t="s">
        <v>13</v>
      </c>
      <c r="V43" s="22" t="s">
        <v>13</v>
      </c>
    </row>
    <row r="44" spans="1:22" ht="30" x14ac:dyDescent="0.25">
      <c r="A44" s="15"/>
      <c r="B44" s="17" t="s">
        <v>52</v>
      </c>
      <c r="C44" s="17" t="s">
        <v>18</v>
      </c>
      <c r="D44" s="20" t="s">
        <v>12</v>
      </c>
      <c r="E44" s="22">
        <f>2246+42</f>
        <v>2288</v>
      </c>
      <c r="F44" s="22">
        <f>3173+77</f>
        <v>3250</v>
      </c>
      <c r="G44" s="33">
        <f t="shared" si="0"/>
        <v>5538</v>
      </c>
      <c r="H44" s="34">
        <f>855+16</f>
        <v>871</v>
      </c>
      <c r="I44" s="22">
        <f>1310+61</f>
        <v>1371</v>
      </c>
      <c r="J44" s="34">
        <f t="shared" si="1"/>
        <v>2242</v>
      </c>
      <c r="K44" s="22">
        <v>287</v>
      </c>
      <c r="L44" s="22">
        <v>434</v>
      </c>
      <c r="M44" s="22">
        <f t="shared" si="2"/>
        <v>721</v>
      </c>
      <c r="N44" s="22" t="s">
        <v>13</v>
      </c>
      <c r="O44" s="22" t="s">
        <v>13</v>
      </c>
      <c r="P44" s="22" t="s">
        <v>13</v>
      </c>
      <c r="Q44" s="22">
        <v>62</v>
      </c>
      <c r="R44" s="22">
        <v>125</v>
      </c>
      <c r="S44" s="22">
        <f t="shared" si="3"/>
        <v>187</v>
      </c>
      <c r="T44" s="22" t="s">
        <v>13</v>
      </c>
      <c r="U44" s="22" t="s">
        <v>13</v>
      </c>
      <c r="V44" s="22" t="s">
        <v>13</v>
      </c>
    </row>
    <row r="45" spans="1:22" ht="30" x14ac:dyDescent="0.25">
      <c r="A45" s="15"/>
      <c r="B45" s="17" t="s">
        <v>53</v>
      </c>
      <c r="C45" s="17" t="s">
        <v>18</v>
      </c>
      <c r="D45" s="20" t="s">
        <v>12</v>
      </c>
      <c r="E45" s="22">
        <v>563</v>
      </c>
      <c r="F45" s="22">
        <v>710</v>
      </c>
      <c r="G45" s="33">
        <f t="shared" si="0"/>
        <v>1273</v>
      </c>
      <c r="H45" s="34">
        <v>501</v>
      </c>
      <c r="I45" s="22">
        <v>705</v>
      </c>
      <c r="J45" s="34">
        <f t="shared" si="1"/>
        <v>1206</v>
      </c>
      <c r="K45" s="22">
        <v>360</v>
      </c>
      <c r="L45" s="22">
        <v>528</v>
      </c>
      <c r="M45" s="22">
        <f t="shared" si="2"/>
        <v>888</v>
      </c>
      <c r="N45" s="22" t="s">
        <v>13</v>
      </c>
      <c r="O45" s="22" t="s">
        <v>13</v>
      </c>
      <c r="P45" s="22" t="s">
        <v>13</v>
      </c>
      <c r="Q45" s="22">
        <v>33</v>
      </c>
      <c r="R45" s="22">
        <v>46</v>
      </c>
      <c r="S45" s="22">
        <f t="shared" si="3"/>
        <v>79</v>
      </c>
      <c r="T45" s="22" t="s">
        <v>13</v>
      </c>
      <c r="U45" s="22" t="s">
        <v>13</v>
      </c>
      <c r="V45" s="22" t="s">
        <v>13</v>
      </c>
    </row>
    <row r="46" spans="1:22" x14ac:dyDescent="0.25">
      <c r="A46" s="15"/>
      <c r="B46" s="17"/>
      <c r="C46" s="17"/>
      <c r="D46" s="20"/>
      <c r="E46" s="35">
        <f>E45/E39*100</f>
        <v>12.757761160208474</v>
      </c>
      <c r="F46" s="35">
        <f t="shared" ref="F46:M46" si="4">F45/F39*100</f>
        <v>17.622238768925293</v>
      </c>
      <c r="G46" s="35">
        <f t="shared" si="4"/>
        <v>15.079365079365079</v>
      </c>
      <c r="H46" s="35">
        <f t="shared" si="4"/>
        <v>11.037673496364839</v>
      </c>
      <c r="I46" s="35">
        <f t="shared" si="4"/>
        <v>17.660320641282564</v>
      </c>
      <c r="J46" s="35">
        <f t="shared" si="4"/>
        <v>14.136677997890049</v>
      </c>
      <c r="K46" s="35">
        <f t="shared" si="4"/>
        <v>46.753246753246749</v>
      </c>
      <c r="L46" s="35">
        <f t="shared" si="4"/>
        <v>60.411899313501152</v>
      </c>
      <c r="M46" s="35">
        <f t="shared" si="4"/>
        <v>54.014598540145982</v>
      </c>
      <c r="N46" s="22"/>
      <c r="O46" s="22"/>
      <c r="P46" s="22"/>
      <c r="Q46" s="22"/>
      <c r="R46" s="22"/>
      <c r="S46" s="22"/>
      <c r="T46" s="22"/>
      <c r="U46" s="22"/>
      <c r="V46" s="22"/>
    </row>
    <row r="47" spans="1:22" x14ac:dyDescent="0.25">
      <c r="A47" s="10">
        <v>22</v>
      </c>
      <c r="B47" s="11" t="s">
        <v>54</v>
      </c>
      <c r="C47" s="12"/>
      <c r="D47" s="13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7"/>
      <c r="U47" s="37"/>
      <c r="V47" s="37"/>
    </row>
    <row r="48" spans="1:22" x14ac:dyDescent="0.25">
      <c r="A48" s="26"/>
      <c r="B48" s="16" t="s">
        <v>55</v>
      </c>
      <c r="C48" s="17"/>
      <c r="D48" s="24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</row>
    <row r="49" spans="1:22" x14ac:dyDescent="0.25">
      <c r="A49" s="15"/>
      <c r="B49" s="17" t="s">
        <v>56</v>
      </c>
      <c r="C49" s="17" t="s">
        <v>18</v>
      </c>
      <c r="D49" s="24" t="s">
        <v>12</v>
      </c>
      <c r="E49" s="22" t="s">
        <v>13</v>
      </c>
      <c r="F49" s="22" t="s">
        <v>13</v>
      </c>
      <c r="G49" s="22" t="s">
        <v>13</v>
      </c>
      <c r="H49" s="22" t="s">
        <v>13</v>
      </c>
      <c r="I49" s="22" t="s">
        <v>13</v>
      </c>
      <c r="J49" s="22" t="s">
        <v>13</v>
      </c>
      <c r="K49" s="22" t="s">
        <v>13</v>
      </c>
      <c r="L49" s="22" t="s">
        <v>13</v>
      </c>
      <c r="M49" s="22" t="s">
        <v>13</v>
      </c>
      <c r="N49" s="22" t="s">
        <v>13</v>
      </c>
      <c r="O49" s="22" t="s">
        <v>13</v>
      </c>
      <c r="P49" s="22" t="s">
        <v>13</v>
      </c>
      <c r="Q49" s="22" t="s">
        <v>13</v>
      </c>
      <c r="R49" s="22" t="s">
        <v>13</v>
      </c>
      <c r="S49" s="22" t="s">
        <v>13</v>
      </c>
      <c r="T49" s="22" t="s">
        <v>13</v>
      </c>
      <c r="U49" s="22" t="s">
        <v>13</v>
      </c>
      <c r="V49" s="22" t="s">
        <v>13</v>
      </c>
    </row>
    <row r="50" spans="1:22" x14ac:dyDescent="0.25">
      <c r="A50" s="10">
        <v>23</v>
      </c>
      <c r="B50" s="11" t="s">
        <v>57</v>
      </c>
      <c r="C50" s="12"/>
      <c r="D50" s="13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x14ac:dyDescent="0.25">
      <c r="A51" s="15"/>
      <c r="B51" s="16" t="s">
        <v>58</v>
      </c>
      <c r="C51" s="17"/>
      <c r="D51" s="2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</row>
    <row r="52" spans="1:22" x14ac:dyDescent="0.25">
      <c r="A52" s="26"/>
      <c r="B52" s="17" t="s">
        <v>59</v>
      </c>
      <c r="C52" s="17" t="s">
        <v>60</v>
      </c>
      <c r="D52" s="24" t="s">
        <v>15</v>
      </c>
      <c r="E52" s="22" t="s">
        <v>13</v>
      </c>
      <c r="F52" s="22" t="s">
        <v>13</v>
      </c>
      <c r="G52" s="22" t="s">
        <v>13</v>
      </c>
      <c r="H52" s="22" t="s">
        <v>13</v>
      </c>
      <c r="I52" s="22" t="s">
        <v>13</v>
      </c>
      <c r="J52" s="22" t="s">
        <v>13</v>
      </c>
      <c r="K52" s="22" t="s">
        <v>13</v>
      </c>
      <c r="L52" s="22" t="s">
        <v>13</v>
      </c>
      <c r="M52" s="22" t="s">
        <v>13</v>
      </c>
      <c r="N52" s="22" t="s">
        <v>13</v>
      </c>
      <c r="O52" s="22" t="s">
        <v>13</v>
      </c>
      <c r="P52" s="22" t="s">
        <v>13</v>
      </c>
      <c r="Q52" s="22" t="s">
        <v>13</v>
      </c>
      <c r="R52" s="22" t="s">
        <v>13</v>
      </c>
      <c r="S52" s="22" t="s">
        <v>13</v>
      </c>
      <c r="T52" s="22" t="s">
        <v>13</v>
      </c>
      <c r="U52" s="22" t="s">
        <v>13</v>
      </c>
      <c r="V52" s="22" t="s">
        <v>13</v>
      </c>
    </row>
    <row r="53" spans="1:22" x14ac:dyDescent="0.25">
      <c r="A53" s="26"/>
      <c r="B53" s="17" t="s">
        <v>61</v>
      </c>
      <c r="C53" s="17" t="s">
        <v>18</v>
      </c>
      <c r="D53" s="24" t="s">
        <v>12</v>
      </c>
      <c r="E53" s="22" t="s">
        <v>13</v>
      </c>
      <c r="F53" s="22" t="s">
        <v>13</v>
      </c>
      <c r="G53" s="22" t="s">
        <v>13</v>
      </c>
      <c r="H53" s="22" t="s">
        <v>13</v>
      </c>
      <c r="I53" s="22" t="s">
        <v>13</v>
      </c>
      <c r="J53" s="22" t="s">
        <v>13</v>
      </c>
      <c r="K53" s="22" t="s">
        <v>13</v>
      </c>
      <c r="L53" s="22" t="s">
        <v>13</v>
      </c>
      <c r="M53" s="22" t="s">
        <v>13</v>
      </c>
      <c r="N53" s="22" t="s">
        <v>13</v>
      </c>
      <c r="O53" s="22" t="s">
        <v>13</v>
      </c>
      <c r="P53" s="22" t="s">
        <v>13</v>
      </c>
      <c r="Q53" s="22" t="s">
        <v>13</v>
      </c>
      <c r="R53" s="22" t="s">
        <v>13</v>
      </c>
      <c r="S53" s="22" t="s">
        <v>13</v>
      </c>
      <c r="T53" s="22" t="s">
        <v>13</v>
      </c>
      <c r="U53" s="22" t="s">
        <v>13</v>
      </c>
      <c r="V53" s="22" t="s">
        <v>13</v>
      </c>
    </row>
    <row r="54" spans="1:22" x14ac:dyDescent="0.25">
      <c r="A54" s="26"/>
      <c r="B54" s="17" t="s">
        <v>62</v>
      </c>
      <c r="C54" s="17" t="s">
        <v>18</v>
      </c>
      <c r="D54" s="24" t="s">
        <v>12</v>
      </c>
      <c r="E54" s="22" t="s">
        <v>13</v>
      </c>
      <c r="F54" s="22" t="s">
        <v>13</v>
      </c>
      <c r="G54" s="22" t="s">
        <v>13</v>
      </c>
      <c r="H54" s="22" t="s">
        <v>13</v>
      </c>
      <c r="I54" s="22" t="s">
        <v>13</v>
      </c>
      <c r="J54" s="22" t="s">
        <v>13</v>
      </c>
      <c r="K54" s="22" t="s">
        <v>13</v>
      </c>
      <c r="L54" s="22" t="s">
        <v>13</v>
      </c>
      <c r="M54" s="22" t="s">
        <v>13</v>
      </c>
      <c r="N54" s="22" t="s">
        <v>13</v>
      </c>
      <c r="O54" s="22" t="s">
        <v>13</v>
      </c>
      <c r="P54" s="22" t="s">
        <v>13</v>
      </c>
      <c r="Q54" s="22" t="s">
        <v>13</v>
      </c>
      <c r="R54" s="22" t="s">
        <v>13</v>
      </c>
      <c r="S54" s="22" t="s">
        <v>13</v>
      </c>
      <c r="T54" s="22" t="s">
        <v>13</v>
      </c>
      <c r="U54" s="22" t="s">
        <v>13</v>
      </c>
      <c r="V54" s="22" t="s">
        <v>13</v>
      </c>
    </row>
    <row r="55" spans="1:22" x14ac:dyDescent="0.25">
      <c r="A55" s="10">
        <v>24</v>
      </c>
      <c r="B55" s="11" t="s">
        <v>63</v>
      </c>
      <c r="C55" s="12"/>
      <c r="D55" s="13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</row>
    <row r="56" spans="1:22" x14ac:dyDescent="0.25">
      <c r="A56" s="26"/>
      <c r="B56" s="16" t="s">
        <v>64</v>
      </c>
      <c r="C56" s="17"/>
      <c r="D56" s="2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</row>
    <row r="57" spans="1:22" x14ac:dyDescent="0.25">
      <c r="A57" s="26"/>
      <c r="B57" s="17" t="s">
        <v>65</v>
      </c>
      <c r="C57" s="17" t="s">
        <v>66</v>
      </c>
      <c r="D57" s="24" t="s">
        <v>15</v>
      </c>
      <c r="E57" s="22" t="s">
        <v>13</v>
      </c>
      <c r="F57" s="22" t="s">
        <v>13</v>
      </c>
      <c r="G57" s="22" t="s">
        <v>13</v>
      </c>
      <c r="H57" s="22" t="s">
        <v>13</v>
      </c>
      <c r="I57" s="22" t="s">
        <v>13</v>
      </c>
      <c r="J57" s="27">
        <v>23350</v>
      </c>
      <c r="K57" s="22" t="s">
        <v>13</v>
      </c>
      <c r="L57" s="22" t="s">
        <v>13</v>
      </c>
      <c r="M57" s="27">
        <v>43805</v>
      </c>
      <c r="N57" s="22" t="s">
        <v>13</v>
      </c>
      <c r="O57" s="22" t="s">
        <v>13</v>
      </c>
      <c r="P57" s="27">
        <v>2857</v>
      </c>
      <c r="Q57" s="22" t="s">
        <v>13</v>
      </c>
      <c r="R57" s="22" t="s">
        <v>13</v>
      </c>
      <c r="S57" s="22">
        <v>2978</v>
      </c>
      <c r="T57" s="22" t="s">
        <v>13</v>
      </c>
      <c r="U57" s="22" t="s">
        <v>13</v>
      </c>
      <c r="V57" s="22" t="s">
        <v>13</v>
      </c>
    </row>
    <row r="58" spans="1:22" x14ac:dyDescent="0.25">
      <c r="A58" s="26"/>
      <c r="B58" s="17" t="s">
        <v>67</v>
      </c>
      <c r="C58" s="17" t="s">
        <v>18</v>
      </c>
      <c r="D58" s="24" t="s">
        <v>12</v>
      </c>
      <c r="E58" s="22" t="s">
        <v>13</v>
      </c>
      <c r="F58" s="22" t="s">
        <v>13</v>
      </c>
      <c r="G58" s="22" t="s">
        <v>13</v>
      </c>
      <c r="H58" s="22" t="s">
        <v>13</v>
      </c>
      <c r="I58" s="22" t="s">
        <v>13</v>
      </c>
      <c r="J58" s="22" t="s">
        <v>13</v>
      </c>
      <c r="K58" s="22" t="s">
        <v>13</v>
      </c>
      <c r="L58" s="22" t="s">
        <v>13</v>
      </c>
      <c r="M58" s="22" t="s">
        <v>13</v>
      </c>
      <c r="N58" s="22" t="s">
        <v>13</v>
      </c>
      <c r="O58" s="22" t="s">
        <v>13</v>
      </c>
      <c r="P58" s="22" t="s">
        <v>13</v>
      </c>
      <c r="Q58" s="22" t="s">
        <v>13</v>
      </c>
      <c r="R58" s="22" t="s">
        <v>13</v>
      </c>
      <c r="S58" s="22" t="s">
        <v>13</v>
      </c>
      <c r="T58" s="22" t="s">
        <v>13</v>
      </c>
      <c r="U58" s="22" t="s">
        <v>13</v>
      </c>
      <c r="V58" s="22" t="s">
        <v>13</v>
      </c>
    </row>
    <row r="59" spans="1:22" x14ac:dyDescent="0.25">
      <c r="A59" s="26"/>
      <c r="B59" s="17" t="s">
        <v>68</v>
      </c>
      <c r="C59" s="17" t="s">
        <v>18</v>
      </c>
      <c r="D59" s="24" t="s">
        <v>12</v>
      </c>
      <c r="E59" s="22" t="s">
        <v>13</v>
      </c>
      <c r="F59" s="22" t="s">
        <v>13</v>
      </c>
      <c r="G59" s="22" t="s">
        <v>13</v>
      </c>
      <c r="H59" s="22" t="s">
        <v>13</v>
      </c>
      <c r="I59" s="22" t="s">
        <v>13</v>
      </c>
      <c r="J59" s="22" t="s">
        <v>13</v>
      </c>
      <c r="K59" s="22" t="s">
        <v>13</v>
      </c>
      <c r="L59" s="22" t="s">
        <v>13</v>
      </c>
      <c r="M59" s="22" t="s">
        <v>13</v>
      </c>
      <c r="N59" s="22" t="s">
        <v>13</v>
      </c>
      <c r="O59" s="22" t="s">
        <v>13</v>
      </c>
      <c r="P59" s="22" t="s">
        <v>13</v>
      </c>
      <c r="Q59" s="22" t="s">
        <v>13</v>
      </c>
      <c r="R59" s="22" t="s">
        <v>13</v>
      </c>
      <c r="S59" s="22" t="s">
        <v>13</v>
      </c>
      <c r="T59" s="22" t="s">
        <v>13</v>
      </c>
      <c r="U59" s="22" t="s">
        <v>13</v>
      </c>
      <c r="V59" s="22" t="s">
        <v>13</v>
      </c>
    </row>
    <row r="60" spans="1:22" x14ac:dyDescent="0.25">
      <c r="A60" s="26"/>
      <c r="B60" s="17" t="s">
        <v>69</v>
      </c>
      <c r="C60" s="17" t="s">
        <v>18</v>
      </c>
      <c r="D60" s="24" t="s">
        <v>12</v>
      </c>
      <c r="E60" s="22" t="s">
        <v>13</v>
      </c>
      <c r="F60" s="22" t="s">
        <v>13</v>
      </c>
      <c r="G60" s="22" t="s">
        <v>13</v>
      </c>
      <c r="H60" s="22" t="s">
        <v>13</v>
      </c>
      <c r="I60" s="22" t="s">
        <v>13</v>
      </c>
      <c r="J60" s="22" t="s">
        <v>13</v>
      </c>
      <c r="K60" s="22" t="s">
        <v>13</v>
      </c>
      <c r="L60" s="22" t="s">
        <v>13</v>
      </c>
      <c r="M60" s="22" t="s">
        <v>13</v>
      </c>
      <c r="N60" s="22" t="s">
        <v>13</v>
      </c>
      <c r="O60" s="22" t="s">
        <v>13</v>
      </c>
      <c r="P60" s="22" t="s">
        <v>13</v>
      </c>
      <c r="Q60" s="22" t="s">
        <v>13</v>
      </c>
      <c r="R60" s="22" t="s">
        <v>13</v>
      </c>
      <c r="S60" s="22" t="s">
        <v>13</v>
      </c>
      <c r="T60" s="22" t="s">
        <v>13</v>
      </c>
      <c r="U60" s="22" t="s">
        <v>13</v>
      </c>
      <c r="V60" s="22" t="s">
        <v>13</v>
      </c>
    </row>
    <row r="61" spans="1:22" ht="28.5" x14ac:dyDescent="0.25">
      <c r="A61" s="10">
        <v>27</v>
      </c>
      <c r="B61" s="11" t="s">
        <v>70</v>
      </c>
      <c r="C61" s="12"/>
      <c r="D61" s="13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</row>
    <row r="62" spans="1:22" x14ac:dyDescent="0.25">
      <c r="A62" s="38"/>
      <c r="B62" s="16" t="s">
        <v>71</v>
      </c>
      <c r="C62" s="39"/>
      <c r="D62" s="4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:22" x14ac:dyDescent="0.25">
      <c r="A63" s="38"/>
      <c r="B63" s="41" t="s">
        <v>72</v>
      </c>
      <c r="C63" s="17" t="s">
        <v>18</v>
      </c>
      <c r="D63" s="24" t="s">
        <v>15</v>
      </c>
      <c r="E63" s="22" t="s">
        <v>13</v>
      </c>
      <c r="F63" s="22" t="s">
        <v>13</v>
      </c>
      <c r="G63" s="21">
        <v>6261</v>
      </c>
      <c r="H63" s="22" t="s">
        <v>13</v>
      </c>
      <c r="I63" s="22" t="s">
        <v>13</v>
      </c>
      <c r="J63" s="21">
        <v>6261</v>
      </c>
      <c r="K63" s="22" t="s">
        <v>13</v>
      </c>
      <c r="L63" s="22" t="s">
        <v>13</v>
      </c>
      <c r="M63" s="21">
        <v>4699</v>
      </c>
      <c r="N63" s="22" t="s">
        <v>13</v>
      </c>
      <c r="O63" s="22" t="s">
        <v>13</v>
      </c>
      <c r="P63" s="21">
        <v>4699</v>
      </c>
      <c r="Q63" s="22" t="s">
        <v>13</v>
      </c>
      <c r="R63" s="22" t="s">
        <v>13</v>
      </c>
      <c r="S63" s="22" t="s">
        <v>13</v>
      </c>
      <c r="T63" s="22" t="s">
        <v>13</v>
      </c>
      <c r="U63" s="22" t="s">
        <v>13</v>
      </c>
      <c r="V63" s="22" t="s">
        <v>13</v>
      </c>
    </row>
    <row r="64" spans="1:22" x14ac:dyDescent="0.25">
      <c r="A64" s="42"/>
      <c r="B64" s="41" t="s">
        <v>73</v>
      </c>
      <c r="C64" s="17" t="s">
        <v>18</v>
      </c>
      <c r="D64" s="24" t="s">
        <v>15</v>
      </c>
      <c r="E64" s="22" t="s">
        <v>13</v>
      </c>
      <c r="F64" s="22" t="s">
        <v>13</v>
      </c>
      <c r="G64" s="21">
        <v>42</v>
      </c>
      <c r="H64" s="22" t="s">
        <v>13</v>
      </c>
      <c r="I64" s="22" t="s">
        <v>13</v>
      </c>
      <c r="J64" s="21">
        <v>42</v>
      </c>
      <c r="K64" s="22" t="s">
        <v>13</v>
      </c>
      <c r="L64" s="22" t="s">
        <v>13</v>
      </c>
      <c r="M64" s="21">
        <v>910</v>
      </c>
      <c r="N64" s="22" t="s">
        <v>13</v>
      </c>
      <c r="O64" s="22" t="s">
        <v>13</v>
      </c>
      <c r="P64" s="21">
        <v>910</v>
      </c>
      <c r="Q64" s="22" t="s">
        <v>13</v>
      </c>
      <c r="R64" s="22" t="s">
        <v>13</v>
      </c>
      <c r="S64" s="22" t="s">
        <v>13</v>
      </c>
      <c r="T64" s="22" t="s">
        <v>13</v>
      </c>
      <c r="U64" s="22" t="s">
        <v>13</v>
      </c>
      <c r="V64" s="22" t="s">
        <v>13</v>
      </c>
    </row>
    <row r="65" spans="1:22" x14ac:dyDescent="0.25">
      <c r="A65" s="42"/>
      <c r="B65" s="41" t="s">
        <v>74</v>
      </c>
      <c r="C65" s="17" t="s">
        <v>18</v>
      </c>
      <c r="D65" s="24" t="s">
        <v>15</v>
      </c>
      <c r="E65" s="22" t="s">
        <v>13</v>
      </c>
      <c r="F65" s="22" t="s">
        <v>13</v>
      </c>
      <c r="G65" s="21">
        <v>0</v>
      </c>
      <c r="H65" s="22" t="s">
        <v>13</v>
      </c>
      <c r="I65" s="22" t="s">
        <v>13</v>
      </c>
      <c r="J65" s="21">
        <v>2913</v>
      </c>
      <c r="K65" s="22" t="s">
        <v>13</v>
      </c>
      <c r="L65" s="22" t="s">
        <v>13</v>
      </c>
      <c r="M65" s="21">
        <v>0</v>
      </c>
      <c r="N65" s="22" t="s">
        <v>13</v>
      </c>
      <c r="O65" s="22" t="s">
        <v>13</v>
      </c>
      <c r="P65" s="21">
        <v>0</v>
      </c>
      <c r="Q65" s="22" t="s">
        <v>13</v>
      </c>
      <c r="R65" s="22" t="s">
        <v>13</v>
      </c>
      <c r="S65" s="22" t="s">
        <v>13</v>
      </c>
      <c r="T65" s="22" t="s">
        <v>13</v>
      </c>
      <c r="U65" s="22" t="s">
        <v>13</v>
      </c>
      <c r="V65" s="22" t="s">
        <v>13</v>
      </c>
    </row>
    <row r="66" spans="1:22" x14ac:dyDescent="0.25">
      <c r="A66" s="38"/>
      <c r="B66" s="41" t="s">
        <v>75</v>
      </c>
      <c r="C66" s="17" t="s">
        <v>18</v>
      </c>
      <c r="D66" s="24" t="s">
        <v>15</v>
      </c>
      <c r="E66" s="22" t="s">
        <v>13</v>
      </c>
      <c r="F66" s="22" t="s">
        <v>13</v>
      </c>
      <c r="G66" s="21">
        <v>3436</v>
      </c>
      <c r="H66" s="22" t="s">
        <v>13</v>
      </c>
      <c r="I66" s="22" t="s">
        <v>13</v>
      </c>
      <c r="J66" s="21">
        <v>3436</v>
      </c>
      <c r="K66" s="22" t="s">
        <v>13</v>
      </c>
      <c r="L66" s="22" t="s">
        <v>13</v>
      </c>
      <c r="M66" s="21">
        <v>3896</v>
      </c>
      <c r="N66" s="22" t="s">
        <v>13</v>
      </c>
      <c r="O66" s="22" t="s">
        <v>13</v>
      </c>
      <c r="P66" s="21">
        <v>3896</v>
      </c>
      <c r="Q66" s="22" t="s">
        <v>13</v>
      </c>
      <c r="R66" s="22" t="s">
        <v>13</v>
      </c>
      <c r="S66" s="22" t="s">
        <v>13</v>
      </c>
      <c r="T66" s="22" t="s">
        <v>13</v>
      </c>
      <c r="U66" s="22" t="s">
        <v>13</v>
      </c>
      <c r="V66" s="22" t="s">
        <v>13</v>
      </c>
    </row>
    <row r="67" spans="1:22" x14ac:dyDescent="0.25">
      <c r="A67" s="38"/>
      <c r="B67" s="41" t="s">
        <v>76</v>
      </c>
      <c r="C67" s="17" t="s">
        <v>18</v>
      </c>
      <c r="D67" s="24" t="s">
        <v>15</v>
      </c>
      <c r="E67" s="22" t="s">
        <v>13</v>
      </c>
      <c r="F67" s="22" t="s">
        <v>13</v>
      </c>
      <c r="G67" s="21">
        <v>0</v>
      </c>
      <c r="H67" s="22" t="s">
        <v>13</v>
      </c>
      <c r="I67" s="22" t="s">
        <v>13</v>
      </c>
      <c r="J67" s="21">
        <v>0</v>
      </c>
      <c r="K67" s="22" t="s">
        <v>13</v>
      </c>
      <c r="L67" s="22" t="s">
        <v>13</v>
      </c>
      <c r="M67" s="21">
        <v>954</v>
      </c>
      <c r="N67" s="22" t="s">
        <v>13</v>
      </c>
      <c r="O67" s="22" t="s">
        <v>13</v>
      </c>
      <c r="P67" s="21">
        <v>0</v>
      </c>
      <c r="Q67" s="22" t="s">
        <v>13</v>
      </c>
      <c r="R67" s="22" t="s">
        <v>13</v>
      </c>
      <c r="S67" s="22" t="s">
        <v>13</v>
      </c>
      <c r="T67" s="22" t="s">
        <v>13</v>
      </c>
      <c r="U67" s="22" t="s">
        <v>13</v>
      </c>
      <c r="V67" s="22" t="s">
        <v>13</v>
      </c>
    </row>
    <row r="68" spans="1:22" x14ac:dyDescent="0.25">
      <c r="A68" s="42"/>
      <c r="B68" s="41" t="s">
        <v>77</v>
      </c>
      <c r="C68" s="17" t="s">
        <v>18</v>
      </c>
      <c r="D68" s="24" t="s">
        <v>15</v>
      </c>
      <c r="E68" s="22" t="s">
        <v>13</v>
      </c>
      <c r="F68" s="22" t="s">
        <v>13</v>
      </c>
      <c r="G68" s="21">
        <v>173</v>
      </c>
      <c r="H68" s="22" t="s">
        <v>13</v>
      </c>
      <c r="I68" s="22" t="s">
        <v>13</v>
      </c>
      <c r="J68" s="21">
        <v>173</v>
      </c>
      <c r="K68" s="22" t="s">
        <v>13</v>
      </c>
      <c r="L68" s="22" t="s">
        <v>13</v>
      </c>
      <c r="M68" s="21">
        <v>487</v>
      </c>
      <c r="N68" s="22" t="s">
        <v>13</v>
      </c>
      <c r="O68" s="22" t="s">
        <v>13</v>
      </c>
      <c r="P68" s="21">
        <v>0</v>
      </c>
      <c r="Q68" s="22" t="s">
        <v>13</v>
      </c>
      <c r="R68" s="22" t="s">
        <v>13</v>
      </c>
      <c r="S68" s="22" t="s">
        <v>13</v>
      </c>
      <c r="T68" s="22" t="s">
        <v>13</v>
      </c>
      <c r="U68" s="22" t="s">
        <v>13</v>
      </c>
      <c r="V68" s="22" t="s">
        <v>13</v>
      </c>
    </row>
    <row r="69" spans="1:22" x14ac:dyDescent="0.25">
      <c r="A69" s="38"/>
      <c r="B69" s="41" t="s">
        <v>78</v>
      </c>
      <c r="C69" s="17" t="s">
        <v>18</v>
      </c>
      <c r="D69" s="24" t="s">
        <v>15</v>
      </c>
      <c r="E69" s="22" t="s">
        <v>13</v>
      </c>
      <c r="F69" s="22" t="s">
        <v>13</v>
      </c>
      <c r="G69" s="21">
        <v>0</v>
      </c>
      <c r="H69" s="22" t="s">
        <v>13</v>
      </c>
      <c r="I69" s="22" t="s">
        <v>13</v>
      </c>
      <c r="J69" s="21">
        <v>0</v>
      </c>
      <c r="K69" s="22" t="s">
        <v>13</v>
      </c>
      <c r="L69" s="22" t="s">
        <v>13</v>
      </c>
      <c r="M69" s="21">
        <v>0</v>
      </c>
      <c r="N69" s="22" t="s">
        <v>13</v>
      </c>
      <c r="O69" s="22" t="s">
        <v>13</v>
      </c>
      <c r="P69" s="21">
        <v>0</v>
      </c>
      <c r="Q69" s="22" t="s">
        <v>13</v>
      </c>
      <c r="R69" s="22" t="s">
        <v>13</v>
      </c>
      <c r="S69" s="22" t="s">
        <v>13</v>
      </c>
      <c r="T69" s="22" t="s">
        <v>13</v>
      </c>
      <c r="U69" s="22" t="s">
        <v>13</v>
      </c>
      <c r="V69" s="22" t="s">
        <v>13</v>
      </c>
    </row>
    <row r="70" spans="1:22" x14ac:dyDescent="0.25">
      <c r="A70" s="38"/>
      <c r="B70" s="41" t="s">
        <v>79</v>
      </c>
      <c r="C70" s="17" t="s">
        <v>18</v>
      </c>
      <c r="D70" s="24" t="s">
        <v>15</v>
      </c>
      <c r="E70" s="22" t="s">
        <v>13</v>
      </c>
      <c r="F70" s="22" t="s">
        <v>13</v>
      </c>
      <c r="G70" s="21">
        <v>2913</v>
      </c>
      <c r="H70" s="22" t="s">
        <v>13</v>
      </c>
      <c r="I70" s="22" t="s">
        <v>13</v>
      </c>
      <c r="J70" s="21">
        <v>2913</v>
      </c>
      <c r="K70" s="22" t="s">
        <v>13</v>
      </c>
      <c r="L70" s="22" t="s">
        <v>13</v>
      </c>
      <c r="M70" s="21">
        <v>1916</v>
      </c>
      <c r="N70" s="22" t="s">
        <v>13</v>
      </c>
      <c r="O70" s="22" t="s">
        <v>13</v>
      </c>
      <c r="P70" s="21">
        <v>1916</v>
      </c>
      <c r="Q70" s="22" t="s">
        <v>13</v>
      </c>
      <c r="R70" s="22" t="s">
        <v>13</v>
      </c>
      <c r="S70" s="22" t="s">
        <v>13</v>
      </c>
      <c r="T70" s="22" t="s">
        <v>13</v>
      </c>
      <c r="U70" s="22" t="s">
        <v>13</v>
      </c>
      <c r="V70" s="22" t="s">
        <v>13</v>
      </c>
    </row>
    <row r="71" spans="1:22" x14ac:dyDescent="0.25">
      <c r="A71" s="38"/>
      <c r="B71" s="41" t="s">
        <v>80</v>
      </c>
      <c r="C71" s="17" t="s">
        <v>18</v>
      </c>
      <c r="D71" s="24" t="s">
        <v>15</v>
      </c>
      <c r="E71" s="22" t="s">
        <v>13</v>
      </c>
      <c r="F71" s="22" t="s">
        <v>13</v>
      </c>
      <c r="G71" s="22" t="s">
        <v>13</v>
      </c>
      <c r="H71" s="22" t="s">
        <v>13</v>
      </c>
      <c r="I71" s="22" t="s">
        <v>13</v>
      </c>
      <c r="J71" s="22" t="s">
        <v>13</v>
      </c>
      <c r="K71" s="22" t="s">
        <v>13</v>
      </c>
      <c r="L71" s="22" t="s">
        <v>13</v>
      </c>
      <c r="M71" s="22" t="s">
        <v>13</v>
      </c>
      <c r="N71" s="22" t="s">
        <v>13</v>
      </c>
      <c r="O71" s="22" t="s">
        <v>13</v>
      </c>
      <c r="P71" s="21">
        <v>1441</v>
      </c>
      <c r="Q71" s="22" t="s">
        <v>13</v>
      </c>
      <c r="R71" s="22" t="s">
        <v>13</v>
      </c>
      <c r="S71" s="22" t="s">
        <v>13</v>
      </c>
      <c r="T71" s="22" t="s">
        <v>13</v>
      </c>
      <c r="U71" s="22" t="s">
        <v>13</v>
      </c>
      <c r="V71" s="22" t="s">
        <v>13</v>
      </c>
    </row>
    <row r="72" spans="1:22" x14ac:dyDescent="0.25">
      <c r="A72" s="26"/>
      <c r="B72" s="43" t="s">
        <v>81</v>
      </c>
      <c r="C72" s="17" t="s">
        <v>18</v>
      </c>
      <c r="D72" s="24" t="s">
        <v>15</v>
      </c>
      <c r="E72" s="22" t="s">
        <v>13</v>
      </c>
      <c r="F72" s="22" t="s">
        <v>13</v>
      </c>
      <c r="G72" s="27">
        <v>5334</v>
      </c>
      <c r="H72" s="22" t="s">
        <v>13</v>
      </c>
      <c r="I72" s="22" t="s">
        <v>13</v>
      </c>
      <c r="J72" s="27">
        <v>5412</v>
      </c>
      <c r="K72" s="22" t="s">
        <v>13</v>
      </c>
      <c r="L72" s="22" t="s">
        <v>13</v>
      </c>
      <c r="M72" s="27">
        <v>5412</v>
      </c>
      <c r="N72" s="22" t="s">
        <v>13</v>
      </c>
      <c r="O72" s="22" t="s">
        <v>13</v>
      </c>
      <c r="P72" s="27">
        <v>5412</v>
      </c>
      <c r="Q72" s="22" t="s">
        <v>13</v>
      </c>
      <c r="R72" s="22" t="s">
        <v>13</v>
      </c>
      <c r="S72" s="22" t="s">
        <v>13</v>
      </c>
      <c r="T72" s="22" t="s">
        <v>13</v>
      </c>
      <c r="U72" s="22" t="s">
        <v>13</v>
      </c>
      <c r="V72" s="22" t="s">
        <v>13</v>
      </c>
    </row>
    <row r="73" spans="1:22" x14ac:dyDescent="0.25">
      <c r="A73" s="26"/>
      <c r="B73" s="17" t="s">
        <v>82</v>
      </c>
      <c r="C73" s="17" t="s">
        <v>18</v>
      </c>
      <c r="D73" s="24" t="s">
        <v>15</v>
      </c>
      <c r="E73" s="22" t="s">
        <v>13</v>
      </c>
      <c r="F73" s="22" t="s">
        <v>13</v>
      </c>
      <c r="G73" s="21">
        <v>18159</v>
      </c>
      <c r="H73" s="22" t="s">
        <v>13</v>
      </c>
      <c r="I73" s="22" t="s">
        <v>13</v>
      </c>
      <c r="J73" s="21">
        <v>18237</v>
      </c>
      <c r="K73" s="22" t="s">
        <v>13</v>
      </c>
      <c r="L73" s="22" t="s">
        <v>13</v>
      </c>
      <c r="M73" s="21">
        <v>18274</v>
      </c>
      <c r="N73" s="22" t="s">
        <v>13</v>
      </c>
      <c r="O73" s="22" t="s">
        <v>13</v>
      </c>
      <c r="P73" s="21">
        <v>18274</v>
      </c>
      <c r="Q73" s="22" t="s">
        <v>13</v>
      </c>
      <c r="R73" s="22" t="s">
        <v>13</v>
      </c>
      <c r="S73" s="22" t="s">
        <v>13</v>
      </c>
      <c r="T73" s="22" t="s">
        <v>13</v>
      </c>
      <c r="U73" s="22" t="s">
        <v>13</v>
      </c>
      <c r="V73" s="22" t="s">
        <v>13</v>
      </c>
    </row>
    <row r="74" spans="1:22" x14ac:dyDescent="0.25">
      <c r="A74" s="26"/>
      <c r="B74" s="11" t="s">
        <v>83</v>
      </c>
      <c r="C74" s="12"/>
      <c r="D74" s="13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</row>
    <row r="75" spans="1:22" x14ac:dyDescent="0.25">
      <c r="A75" s="26"/>
      <c r="B75" s="16" t="s">
        <v>84</v>
      </c>
      <c r="C75" s="17"/>
      <c r="D75" s="24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</row>
    <row r="76" spans="1:22" x14ac:dyDescent="0.25">
      <c r="A76" s="26"/>
      <c r="B76" s="17" t="s">
        <v>85</v>
      </c>
      <c r="C76" s="17" t="s">
        <v>86</v>
      </c>
      <c r="D76" s="20" t="s">
        <v>15</v>
      </c>
      <c r="E76" s="22" t="s">
        <v>13</v>
      </c>
      <c r="F76" s="22" t="s">
        <v>13</v>
      </c>
      <c r="G76" s="22" t="s">
        <v>13</v>
      </c>
      <c r="H76" s="22" t="s">
        <v>13</v>
      </c>
      <c r="I76" s="22" t="s">
        <v>13</v>
      </c>
      <c r="J76" s="22" t="s">
        <v>13</v>
      </c>
      <c r="K76" s="22" t="s">
        <v>13</v>
      </c>
      <c r="L76" s="22" t="s">
        <v>13</v>
      </c>
      <c r="M76" s="22" t="s">
        <v>13</v>
      </c>
      <c r="N76" s="22" t="s">
        <v>13</v>
      </c>
      <c r="O76" s="22" t="s">
        <v>13</v>
      </c>
      <c r="P76" s="22" t="s">
        <v>13</v>
      </c>
      <c r="Q76" s="22" t="s">
        <v>13</v>
      </c>
      <c r="R76" s="22" t="s">
        <v>13</v>
      </c>
      <c r="S76" s="22" t="s">
        <v>13</v>
      </c>
      <c r="T76" s="22" t="s">
        <v>13</v>
      </c>
      <c r="U76" s="22" t="s">
        <v>13</v>
      </c>
      <c r="V76" s="22" t="s">
        <v>13</v>
      </c>
    </row>
    <row r="80" spans="1:22" ht="15.75" x14ac:dyDescent="0.25">
      <c r="S80" s="44" t="s">
        <v>87</v>
      </c>
    </row>
    <row r="81" spans="19:19" ht="15.75" x14ac:dyDescent="0.25">
      <c r="S81" s="44" t="s">
        <v>88</v>
      </c>
    </row>
    <row r="82" spans="19:19" ht="15.75" x14ac:dyDescent="0.25">
      <c r="S82" s="44" t="s">
        <v>89</v>
      </c>
    </row>
    <row r="83" spans="19:19" ht="15.75" x14ac:dyDescent="0.25">
      <c r="S83" s="44"/>
    </row>
    <row r="84" spans="19:19" ht="15.75" x14ac:dyDescent="0.25">
      <c r="S84" s="44"/>
    </row>
    <row r="85" spans="19:19" ht="15.75" x14ac:dyDescent="0.25">
      <c r="S85" s="44"/>
    </row>
    <row r="86" spans="19:19" ht="15.75" x14ac:dyDescent="0.25">
      <c r="S86" s="44" t="s">
        <v>90</v>
      </c>
    </row>
    <row r="87" spans="19:19" ht="15.75" x14ac:dyDescent="0.25">
      <c r="S87" s="44" t="s">
        <v>91</v>
      </c>
    </row>
  </sheetData>
  <mergeCells count="10">
    <mergeCell ref="K3:M3"/>
    <mergeCell ref="N3:P3"/>
    <mergeCell ref="Q3:S3"/>
    <mergeCell ref="T3:V3"/>
    <mergeCell ref="A3:A4"/>
    <mergeCell ref="B3:B4"/>
    <mergeCell ref="C3:C4"/>
    <mergeCell ref="D3:D4"/>
    <mergeCell ref="E3:G3"/>
    <mergeCell ref="H3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DINPERINAKER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2021-05-10T03:36:51Z</dcterms:created>
  <dcterms:modified xsi:type="dcterms:W3CDTF">2021-05-10T03:36:59Z</dcterms:modified>
</cp:coreProperties>
</file>