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Perub RKPD 2022" sheetId="1" r:id="rId1"/>
  </sheets>
  <externalReferences>
    <externalReference r:id="rId2"/>
    <externalReference r:id="rId3"/>
    <externalReference r:id="rId4"/>
  </externalReferences>
  <definedNames>
    <definedName name="\" localSheetId="0">#REF!</definedName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 localSheetId="0">(#REF!,#REF!,#REF!,#REF!,#REF!,#REF!,#REF!,#REF!,#REF!,#REF!,#REF!,#REF!,#REF!,#REF!,#REF!,#REF!)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 localSheetId="0">#REF!</definedName>
    <definedName name="_104Excel_BuiltIn_Database_2_1_3_1_1">#REF!</definedName>
    <definedName name="_105Excel_BuiltIn_Database_3_1_1" localSheetId="0">#REF!</definedName>
    <definedName name="_105Excel_BuiltIn_Database_3_1_1">#REF!</definedName>
    <definedName name="_106Excel_BuiltIn_Database_3_1_1_1" localSheetId="0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 localSheetId="0">#REF!</definedName>
    <definedName name="_200W_2_1_3_1_1">#REF!</definedName>
    <definedName name="_201W_3_1_1" localSheetId="0">#REF!</definedName>
    <definedName name="_201W_3_1_1">#REF!</definedName>
    <definedName name="_202W_3_1_1_1" localSheetId="0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 localSheetId="0">(#REF!,#REF!,#REF!,#REF!,#REF!,#REF!,#REF!,#REF!,#REF!,#REF!,#REF!,#REF!,#REF!,#REF!,#REF!,#REF!)</definedName>
    <definedName name="_97es2b_2_1_3_1_1">(#REF!,#REF!,#REF!,#REF!,#REF!,#REF!,#REF!,#REF!,#REF!,#REF!,#REF!,#REF!,#REF!,#REF!,#REF!,#REF!)</definedName>
    <definedName name="_98es2b_3_1_1" localSheetId="0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 localSheetId="0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 localSheetId="0">#REF!</definedName>
    <definedName name="_9cari_2_1_3_1_1">#REF!</definedName>
    <definedName name="_EEE16">'[1]5-ALAT(1)'!$AZ$23</definedName>
    <definedName name="_xlnm._FilterDatabase" localSheetId="0" hidden="1">'Perub RKPD 2022'!$A$3:$BX$74</definedName>
    <definedName name="_MMM02">'[1]4-Basic Price'!$F$52</definedName>
    <definedName name="_MMM06">'[1]4-Basic Price'!$F$56</definedName>
    <definedName name="_MMM10">'[1]4-Basic Price'!$F$60</definedName>
    <definedName name="AA" localSheetId="0">#REF!</definedName>
    <definedName name="AA">#REF!</definedName>
    <definedName name="AAS" localSheetId="0">#REF!</definedName>
    <definedName name="AAS">#REF!</definedName>
    <definedName name="AAS_1" localSheetId="0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 localSheetId="0">#REF!</definedName>
    <definedName name="DIDIK">#REF!</definedName>
    <definedName name="DIKSTRUK" localSheetId="0">#REF!</definedName>
    <definedName name="DIKSTRUK">#REF!</definedName>
    <definedName name="DIKSTRUK_1" localSheetId="0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 localSheetId="0">(#REF!,#REF!,#REF!,#REF!,#REF!,#REF!,#REF!,#REF!,#REF!,#REF!,#REF!,#REF!,#REF!,#REF!,#REF!,#REF!)</definedName>
    <definedName name="es2b">(#REF!,#REF!,#REF!,#REF!,#REF!,#REF!,#REF!,#REF!,#REF!,#REF!,#REF!,#REF!,#REF!,#REF!,#REF!,#REF!)</definedName>
    <definedName name="es2b_1" localSheetId="0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 localSheetId="0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 localSheetId="0">#REF!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1_2" localSheetId="0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 localSheetId="0">#REF!</definedName>
    <definedName name="Excel_BuiltIn_Print_Area_4_1">#REF!</definedName>
    <definedName name="Excel_BuiltIn_Print_Area_4_1_3" localSheetId="0">#REF!</definedName>
    <definedName name="Excel_BuiltIn_Print_Area_4_1_3">#REF!</definedName>
    <definedName name="Excel_BuiltIn_Print_Area_4_1_4" localSheetId="0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2" localSheetId="0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 localSheetId="0">#REF!</definedName>
    <definedName name="Excel_BuiltIn_Print_Titles_6_1">#REF!</definedName>
    <definedName name="FOR_HONOR" localSheetId="0">#REF!</definedName>
    <definedName name="FOR_HONOR">#REF!</definedName>
    <definedName name="FOR_HONOR_1" localSheetId="0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 localSheetId="0">#REF!</definedName>
    <definedName name="SATUAN">#REF!</definedName>
    <definedName name="SATUAN_1" localSheetId="0">#REF!</definedName>
    <definedName name="SATUAN_1">#REF!</definedName>
    <definedName name="SATUAN_1_2" localSheetId="0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 localSheetId="0">#REF!+#REF!+#REF!+#REF!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D6" i="1"/>
  <c r="E6" i="1"/>
  <c r="E5" i="1" s="1"/>
  <c r="B7" i="1"/>
  <c r="G7" i="1"/>
  <c r="J7" i="1"/>
  <c r="K7" i="1"/>
  <c r="L7" i="1"/>
  <c r="M7" i="1"/>
  <c r="N7" i="1"/>
  <c r="R7" i="1"/>
  <c r="S7" i="1"/>
  <c r="T7" i="1"/>
  <c r="U7" i="1"/>
  <c r="U6" i="1" s="1"/>
  <c r="U5" i="1" s="1"/>
  <c r="V7" i="1"/>
  <c r="Y7" i="1"/>
  <c r="Z7" i="1"/>
  <c r="AA7" i="1"/>
  <c r="AB7" i="1"/>
  <c r="AB6" i="1" s="1"/>
  <c r="AB5" i="1" s="1"/>
  <c r="AC7" i="1"/>
  <c r="AE7" i="1"/>
  <c r="AF7" i="1"/>
  <c r="AG7" i="1"/>
  <c r="AH7" i="1"/>
  <c r="AI7" i="1"/>
  <c r="AJ7" i="1"/>
  <c r="AK7" i="1"/>
  <c r="AL7" i="1"/>
  <c r="AN7" i="1"/>
  <c r="AO7" i="1"/>
  <c r="AP7" i="1"/>
  <c r="AQ7" i="1"/>
  <c r="AQ6" i="1" s="1"/>
  <c r="AQ5" i="1" s="1"/>
  <c r="AR7" i="1"/>
  <c r="AS7" i="1"/>
  <c r="AT7" i="1"/>
  <c r="AU7" i="1"/>
  <c r="AW7" i="1"/>
  <c r="AX7" i="1"/>
  <c r="AY7" i="1"/>
  <c r="AZ7" i="1"/>
  <c r="BA7" i="1"/>
  <c r="BB7" i="1"/>
  <c r="BC7" i="1"/>
  <c r="BD7" i="1"/>
  <c r="BF7" i="1"/>
  <c r="BG7" i="1"/>
  <c r="BH7" i="1"/>
  <c r="BI7" i="1"/>
  <c r="BJ7" i="1"/>
  <c r="BK7" i="1"/>
  <c r="BL7" i="1"/>
  <c r="BM7" i="1"/>
  <c r="BO7" i="1"/>
  <c r="BP7" i="1"/>
  <c r="BQ7" i="1"/>
  <c r="BR7" i="1"/>
  <c r="BS7" i="1"/>
  <c r="BT7" i="1"/>
  <c r="BU7" i="1"/>
  <c r="BV7" i="1"/>
  <c r="B8" i="1"/>
  <c r="G8" i="1"/>
  <c r="O8" i="1"/>
  <c r="P8" i="1" s="1"/>
  <c r="W8" i="1"/>
  <c r="AD8" i="1"/>
  <c r="AM8" i="1"/>
  <c r="AV8" i="1"/>
  <c r="BE8" i="1"/>
  <c r="BN8" i="1"/>
  <c r="BW8" i="1"/>
  <c r="BY8" i="1" s="1"/>
  <c r="B9" i="1"/>
  <c r="G9" i="1"/>
  <c r="J9" i="1"/>
  <c r="K9" i="1"/>
  <c r="L9" i="1"/>
  <c r="M9" i="1"/>
  <c r="N9" i="1"/>
  <c r="R9" i="1"/>
  <c r="S9" i="1"/>
  <c r="T9" i="1"/>
  <c r="V9" i="1"/>
  <c r="Y9" i="1"/>
  <c r="Z9" i="1"/>
  <c r="AA9" i="1"/>
  <c r="AC9" i="1"/>
  <c r="AE9" i="1"/>
  <c r="AF9" i="1"/>
  <c r="AG9" i="1"/>
  <c r="AI9" i="1"/>
  <c r="AJ9" i="1"/>
  <c r="AK9" i="1"/>
  <c r="AL9" i="1"/>
  <c r="AN9" i="1"/>
  <c r="AO9" i="1"/>
  <c r="AP9" i="1"/>
  <c r="AR9" i="1"/>
  <c r="AS9" i="1"/>
  <c r="AT9" i="1"/>
  <c r="AU9" i="1"/>
  <c r="AW9" i="1"/>
  <c r="AX9" i="1"/>
  <c r="AY9" i="1"/>
  <c r="BA9" i="1"/>
  <c r="BB9" i="1"/>
  <c r="BC9" i="1"/>
  <c r="BD9" i="1"/>
  <c r="BF9" i="1"/>
  <c r="BG9" i="1"/>
  <c r="BH9" i="1"/>
  <c r="BJ9" i="1"/>
  <c r="BK9" i="1"/>
  <c r="BL9" i="1"/>
  <c r="BM9" i="1"/>
  <c r="BO9" i="1"/>
  <c r="BP9" i="1"/>
  <c r="BQ9" i="1"/>
  <c r="BS9" i="1"/>
  <c r="BT9" i="1"/>
  <c r="BU9" i="1"/>
  <c r="BV9" i="1"/>
  <c r="B10" i="1"/>
  <c r="G10" i="1"/>
  <c r="O10" i="1"/>
  <c r="P10" i="1" s="1"/>
  <c r="W10" i="1"/>
  <c r="AD10" i="1"/>
  <c r="AM10" i="1"/>
  <c r="AV10" i="1"/>
  <c r="BE10" i="1"/>
  <c r="BN10" i="1"/>
  <c r="BW10" i="1"/>
  <c r="BY10" i="1"/>
  <c r="B11" i="1"/>
  <c r="G11" i="1"/>
  <c r="O11" i="1"/>
  <c r="P11" i="1"/>
  <c r="W11" i="1"/>
  <c r="AD11" i="1"/>
  <c r="AM11" i="1"/>
  <c r="AV11" i="1"/>
  <c r="BE11" i="1"/>
  <c r="BN11" i="1"/>
  <c r="BW11" i="1"/>
  <c r="BY11" i="1"/>
  <c r="B12" i="1"/>
  <c r="G12" i="1"/>
  <c r="O12" i="1"/>
  <c r="P12" i="1"/>
  <c r="W12" i="1"/>
  <c r="AD12" i="1"/>
  <c r="AM12" i="1"/>
  <c r="AV12" i="1"/>
  <c r="BE12" i="1"/>
  <c r="BN12" i="1"/>
  <c r="BW12" i="1"/>
  <c r="BY12" i="1"/>
  <c r="B13" i="1"/>
  <c r="G13" i="1"/>
  <c r="O13" i="1"/>
  <c r="P13" i="1"/>
  <c r="W13" i="1"/>
  <c r="AD13" i="1"/>
  <c r="AM13" i="1"/>
  <c r="AV13" i="1"/>
  <c r="BE13" i="1"/>
  <c r="BN13" i="1"/>
  <c r="BW13" i="1"/>
  <c r="BY13" i="1"/>
  <c r="B14" i="1"/>
  <c r="G14" i="1"/>
  <c r="J14" i="1"/>
  <c r="K14" i="1"/>
  <c r="L14" i="1"/>
  <c r="M14" i="1"/>
  <c r="N14" i="1"/>
  <c r="R14" i="1"/>
  <c r="S14" i="1"/>
  <c r="T14" i="1"/>
  <c r="V14" i="1"/>
  <c r="Y14" i="1"/>
  <c r="Z14" i="1"/>
  <c r="AA14" i="1"/>
  <c r="AC14" i="1"/>
  <c r="AE14" i="1"/>
  <c r="AF14" i="1"/>
  <c r="AG14" i="1"/>
  <c r="AI14" i="1"/>
  <c r="AJ14" i="1"/>
  <c r="AK14" i="1"/>
  <c r="AL14" i="1"/>
  <c r="AN14" i="1"/>
  <c r="AO14" i="1"/>
  <c r="AP14" i="1"/>
  <c r="AR14" i="1"/>
  <c r="AS14" i="1"/>
  <c r="AT14" i="1"/>
  <c r="AU14" i="1"/>
  <c r="AW14" i="1"/>
  <c r="AX14" i="1"/>
  <c r="AY14" i="1"/>
  <c r="AZ14" i="1"/>
  <c r="BA14" i="1"/>
  <c r="BB14" i="1"/>
  <c r="BC14" i="1"/>
  <c r="BD14" i="1"/>
  <c r="BF14" i="1"/>
  <c r="BG14" i="1"/>
  <c r="BH14" i="1"/>
  <c r="BI14" i="1"/>
  <c r="BJ14" i="1"/>
  <c r="BK14" i="1"/>
  <c r="BL14" i="1"/>
  <c r="BM14" i="1"/>
  <c r="BO14" i="1"/>
  <c r="BP14" i="1"/>
  <c r="BQ14" i="1"/>
  <c r="BR14" i="1"/>
  <c r="BS14" i="1"/>
  <c r="BT14" i="1"/>
  <c r="BU14" i="1"/>
  <c r="BV14" i="1"/>
  <c r="B15" i="1"/>
  <c r="G15" i="1"/>
  <c r="O15" i="1"/>
  <c r="P15" i="1" s="1"/>
  <c r="W15" i="1"/>
  <c r="AD15" i="1"/>
  <c r="AM15" i="1"/>
  <c r="AV15" i="1"/>
  <c r="BE15" i="1"/>
  <c r="BN15" i="1"/>
  <c r="BW15" i="1"/>
  <c r="BY15" i="1" s="1"/>
  <c r="B16" i="1"/>
  <c r="G16" i="1"/>
  <c r="O16" i="1"/>
  <c r="P16" i="1" s="1"/>
  <c r="W16" i="1"/>
  <c r="AD16" i="1"/>
  <c r="AM16" i="1"/>
  <c r="AV16" i="1"/>
  <c r="BE16" i="1"/>
  <c r="BN16" i="1"/>
  <c r="BW16" i="1"/>
  <c r="BY16" i="1" s="1"/>
  <c r="B17" i="1"/>
  <c r="G17" i="1"/>
  <c r="O17" i="1"/>
  <c r="P17" i="1" s="1"/>
  <c r="W17" i="1"/>
  <c r="AD17" i="1"/>
  <c r="AM17" i="1"/>
  <c r="AV17" i="1"/>
  <c r="BE17" i="1"/>
  <c r="BN17" i="1"/>
  <c r="BW17" i="1"/>
  <c r="BY17" i="1" s="1"/>
  <c r="B18" i="1"/>
  <c r="G18" i="1"/>
  <c r="O18" i="1"/>
  <c r="P18" i="1" s="1"/>
  <c r="W18" i="1"/>
  <c r="AD18" i="1"/>
  <c r="AM18" i="1"/>
  <c r="AV18" i="1"/>
  <c r="BE18" i="1"/>
  <c r="BN18" i="1"/>
  <c r="BW18" i="1"/>
  <c r="BY18" i="1" s="1"/>
  <c r="B19" i="1"/>
  <c r="G19" i="1"/>
  <c r="O19" i="1"/>
  <c r="P19" i="1" s="1"/>
  <c r="W19" i="1"/>
  <c r="AD19" i="1"/>
  <c r="AM19" i="1"/>
  <c r="AV19" i="1"/>
  <c r="BE19" i="1"/>
  <c r="BN19" i="1"/>
  <c r="BW19" i="1"/>
  <c r="BY19" i="1" s="1"/>
  <c r="B20" i="1"/>
  <c r="G20" i="1"/>
  <c r="O20" i="1"/>
  <c r="P20" i="1" s="1"/>
  <c r="W20" i="1"/>
  <c r="AD20" i="1"/>
  <c r="AM20" i="1"/>
  <c r="AV20" i="1"/>
  <c r="BE20" i="1"/>
  <c r="BN20" i="1"/>
  <c r="BW20" i="1"/>
  <c r="BY20" i="1" s="1"/>
  <c r="B21" i="1"/>
  <c r="G21" i="1"/>
  <c r="O21" i="1"/>
  <c r="P21" i="1" s="1"/>
  <c r="W21" i="1"/>
  <c r="AD21" i="1"/>
  <c r="AM21" i="1"/>
  <c r="AV21" i="1"/>
  <c r="BE21" i="1"/>
  <c r="BN21" i="1"/>
  <c r="BW21" i="1"/>
  <c r="BY21" i="1" s="1"/>
  <c r="B22" i="1"/>
  <c r="G22" i="1"/>
  <c r="O22" i="1"/>
  <c r="P22" i="1" s="1"/>
  <c r="W22" i="1"/>
  <c r="AD22" i="1"/>
  <c r="AM22" i="1"/>
  <c r="AV22" i="1"/>
  <c r="BE22" i="1"/>
  <c r="BN22" i="1"/>
  <c r="BW22" i="1"/>
  <c r="BY22" i="1" s="1"/>
  <c r="B23" i="1"/>
  <c r="G23" i="1"/>
  <c r="O23" i="1"/>
  <c r="P23" i="1" s="1"/>
  <c r="W23" i="1"/>
  <c r="AD23" i="1"/>
  <c r="AM23" i="1"/>
  <c r="AV23" i="1"/>
  <c r="BE23" i="1"/>
  <c r="BN23" i="1"/>
  <c r="BW23" i="1"/>
  <c r="BY23" i="1" s="1"/>
  <c r="B24" i="1"/>
  <c r="G24" i="1"/>
  <c r="O24" i="1"/>
  <c r="P24" i="1" s="1"/>
  <c r="W24" i="1"/>
  <c r="AD24" i="1"/>
  <c r="AM24" i="1"/>
  <c r="AV24" i="1"/>
  <c r="BE24" i="1"/>
  <c r="BN24" i="1"/>
  <c r="BW24" i="1"/>
  <c r="BY24" i="1" s="1"/>
  <c r="G25" i="1"/>
  <c r="O25" i="1"/>
  <c r="P25" i="1" s="1"/>
  <c r="W25" i="1"/>
  <c r="AD25" i="1"/>
  <c r="AM25" i="1"/>
  <c r="AV25" i="1"/>
  <c r="BE25" i="1"/>
  <c r="BN25" i="1"/>
  <c r="BW25" i="1"/>
  <c r="BY25" i="1"/>
  <c r="B26" i="1"/>
  <c r="G26" i="1"/>
  <c r="O26" i="1"/>
  <c r="P26" i="1" s="1"/>
  <c r="W26" i="1"/>
  <c r="AD26" i="1"/>
  <c r="AM26" i="1"/>
  <c r="AV26" i="1"/>
  <c r="BE26" i="1"/>
  <c r="BN26" i="1"/>
  <c r="BW26" i="1"/>
  <c r="BY26" i="1"/>
  <c r="B27" i="1"/>
  <c r="G27" i="1"/>
  <c r="O27" i="1"/>
  <c r="P27" i="1" s="1"/>
  <c r="W27" i="1"/>
  <c r="AD27" i="1"/>
  <c r="AM27" i="1"/>
  <c r="AV27" i="1"/>
  <c r="BE27" i="1"/>
  <c r="BN27" i="1"/>
  <c r="BW27" i="1"/>
  <c r="BY27" i="1"/>
  <c r="B28" i="1"/>
  <c r="G28" i="1"/>
  <c r="O28" i="1"/>
  <c r="P28" i="1"/>
  <c r="W28" i="1"/>
  <c r="AD28" i="1"/>
  <c r="AM28" i="1"/>
  <c r="AV28" i="1"/>
  <c r="BE28" i="1"/>
  <c r="BN28" i="1"/>
  <c r="BW28" i="1"/>
  <c r="BY28" i="1"/>
  <c r="B29" i="1"/>
  <c r="G29" i="1"/>
  <c r="O29" i="1"/>
  <c r="P29" i="1"/>
  <c r="W29" i="1"/>
  <c r="AD29" i="1"/>
  <c r="AM29" i="1"/>
  <c r="AV29" i="1"/>
  <c r="BE29" i="1"/>
  <c r="BN29" i="1"/>
  <c r="BW29" i="1"/>
  <c r="BY29" i="1"/>
  <c r="B30" i="1"/>
  <c r="G30" i="1"/>
  <c r="O30" i="1"/>
  <c r="P30" i="1" s="1"/>
  <c r="W30" i="1"/>
  <c r="AD30" i="1"/>
  <c r="AM30" i="1"/>
  <c r="AV30" i="1"/>
  <c r="BE30" i="1"/>
  <c r="BN30" i="1"/>
  <c r="BW30" i="1"/>
  <c r="BY30" i="1"/>
  <c r="B31" i="1"/>
  <c r="G31" i="1"/>
  <c r="O31" i="1"/>
  <c r="P31" i="1"/>
  <c r="W31" i="1"/>
  <c r="AD31" i="1"/>
  <c r="AM31" i="1"/>
  <c r="AV31" i="1"/>
  <c r="BE31" i="1"/>
  <c r="BN31" i="1"/>
  <c r="BW31" i="1"/>
  <c r="BY31" i="1"/>
  <c r="B32" i="1"/>
  <c r="G32" i="1"/>
  <c r="O32" i="1"/>
  <c r="P32" i="1"/>
  <c r="W32" i="1"/>
  <c r="AD32" i="1"/>
  <c r="AM32" i="1"/>
  <c r="AV32" i="1"/>
  <c r="BE32" i="1"/>
  <c r="BN32" i="1"/>
  <c r="BW32" i="1"/>
  <c r="BY32" i="1"/>
  <c r="B33" i="1"/>
  <c r="G33" i="1"/>
  <c r="O33" i="1"/>
  <c r="P33" i="1"/>
  <c r="W33" i="1"/>
  <c r="AD33" i="1"/>
  <c r="AM33" i="1"/>
  <c r="AV33" i="1"/>
  <c r="BE33" i="1"/>
  <c r="BN33" i="1"/>
  <c r="BW33" i="1"/>
  <c r="BY33" i="1"/>
  <c r="B34" i="1"/>
  <c r="G34" i="1"/>
  <c r="O34" i="1"/>
  <c r="P34" i="1"/>
  <c r="W34" i="1"/>
  <c r="AD34" i="1"/>
  <c r="AM34" i="1"/>
  <c r="AV34" i="1"/>
  <c r="BE34" i="1"/>
  <c r="BN34" i="1"/>
  <c r="BW34" i="1"/>
  <c r="BY34" i="1"/>
  <c r="B35" i="1"/>
  <c r="G35" i="1"/>
  <c r="O35" i="1"/>
  <c r="P35" i="1"/>
  <c r="W35" i="1"/>
  <c r="AD35" i="1"/>
  <c r="AM35" i="1"/>
  <c r="AV35" i="1"/>
  <c r="BE35" i="1"/>
  <c r="BN35" i="1"/>
  <c r="BW35" i="1"/>
  <c r="BY35" i="1"/>
  <c r="B36" i="1"/>
  <c r="G36" i="1"/>
  <c r="O36" i="1"/>
  <c r="P36" i="1"/>
  <c r="W36" i="1"/>
  <c r="AD36" i="1"/>
  <c r="AM36" i="1"/>
  <c r="AV36" i="1"/>
  <c r="BE36" i="1"/>
  <c r="BN36" i="1"/>
  <c r="BW36" i="1"/>
  <c r="BY36" i="1"/>
  <c r="B37" i="1"/>
  <c r="G37" i="1"/>
  <c r="O37" i="1"/>
  <c r="P37" i="1" s="1"/>
  <c r="W37" i="1"/>
  <c r="AD37" i="1"/>
  <c r="AM37" i="1"/>
  <c r="AV37" i="1"/>
  <c r="BE37" i="1"/>
  <c r="BN37" i="1"/>
  <c r="BW37" i="1"/>
  <c r="BY37" i="1" s="1"/>
  <c r="B38" i="1"/>
  <c r="G38" i="1"/>
  <c r="O38" i="1"/>
  <c r="P38" i="1" s="1"/>
  <c r="W38" i="1"/>
  <c r="AD38" i="1"/>
  <c r="AM38" i="1"/>
  <c r="AV38" i="1"/>
  <c r="BE38" i="1"/>
  <c r="BN38" i="1"/>
  <c r="BW38" i="1"/>
  <c r="BY38" i="1" s="1"/>
  <c r="B39" i="1"/>
  <c r="G39" i="1"/>
  <c r="O39" i="1"/>
  <c r="P39" i="1" s="1"/>
  <c r="W39" i="1"/>
  <c r="AD39" i="1"/>
  <c r="AM39" i="1"/>
  <c r="AV39" i="1"/>
  <c r="BE39" i="1"/>
  <c r="BN39" i="1"/>
  <c r="BW39" i="1"/>
  <c r="BY39" i="1" s="1"/>
  <c r="B40" i="1"/>
  <c r="B41" i="1"/>
  <c r="D41" i="1"/>
  <c r="E41" i="1"/>
  <c r="Y41" i="1"/>
  <c r="AE41" i="1"/>
  <c r="AN41" i="1"/>
  <c r="AW41" i="1"/>
  <c r="BF41" i="1"/>
  <c r="BO41" i="1"/>
  <c r="B42" i="1"/>
  <c r="G42" i="1"/>
  <c r="J42" i="1"/>
  <c r="J41" i="1" s="1"/>
  <c r="K42" i="1"/>
  <c r="K41" i="1" s="1"/>
  <c r="L42" i="1"/>
  <c r="L41" i="1" s="1"/>
  <c r="M42" i="1"/>
  <c r="M41" i="1" s="1"/>
  <c r="N42" i="1"/>
  <c r="N41" i="1" s="1"/>
  <c r="R42" i="1"/>
  <c r="S42" i="1"/>
  <c r="S41" i="1" s="1"/>
  <c r="T42" i="1"/>
  <c r="T41" i="1" s="1"/>
  <c r="U42" i="1"/>
  <c r="U41" i="1" s="1"/>
  <c r="V42" i="1"/>
  <c r="V41" i="1" s="1"/>
  <c r="Z42" i="1"/>
  <c r="Z41" i="1" s="1"/>
  <c r="AA42" i="1"/>
  <c r="AA41" i="1" s="1"/>
  <c r="AB42" i="1"/>
  <c r="AC42" i="1"/>
  <c r="AC41" i="1" s="1"/>
  <c r="AF42" i="1"/>
  <c r="AF41" i="1" s="1"/>
  <c r="AG42" i="1"/>
  <c r="AG41" i="1" s="1"/>
  <c r="AH42" i="1"/>
  <c r="AH41" i="1" s="1"/>
  <c r="AI42" i="1"/>
  <c r="AI41" i="1" s="1"/>
  <c r="AJ42" i="1"/>
  <c r="AJ41" i="1" s="1"/>
  <c r="AK42" i="1"/>
  <c r="AK41" i="1" s="1"/>
  <c r="AL42" i="1"/>
  <c r="AL41" i="1" s="1"/>
  <c r="AO42" i="1"/>
  <c r="AO41" i="1" s="1"/>
  <c r="AP42" i="1"/>
  <c r="AQ42" i="1"/>
  <c r="AQ41" i="1" s="1"/>
  <c r="AR42" i="1"/>
  <c r="AR41" i="1" s="1"/>
  <c r="AS42" i="1"/>
  <c r="AS41" i="1" s="1"/>
  <c r="AT42" i="1"/>
  <c r="AT41" i="1" s="1"/>
  <c r="AU42" i="1"/>
  <c r="AU41" i="1" s="1"/>
  <c r="AX42" i="1"/>
  <c r="AX41" i="1" s="1"/>
  <c r="AY42" i="1"/>
  <c r="AZ42" i="1"/>
  <c r="AZ41" i="1" s="1"/>
  <c r="BA42" i="1"/>
  <c r="BA41" i="1" s="1"/>
  <c r="BB42" i="1"/>
  <c r="BB41" i="1" s="1"/>
  <c r="BC42" i="1"/>
  <c r="BC41" i="1" s="1"/>
  <c r="BD42" i="1"/>
  <c r="BD41" i="1" s="1"/>
  <c r="BG42" i="1"/>
  <c r="BG41" i="1" s="1"/>
  <c r="BH42" i="1"/>
  <c r="BI42" i="1"/>
  <c r="BI41" i="1" s="1"/>
  <c r="BJ42" i="1"/>
  <c r="BJ41" i="1" s="1"/>
  <c r="BK42" i="1"/>
  <c r="BK41" i="1" s="1"/>
  <c r="BL42" i="1"/>
  <c r="BL41" i="1" s="1"/>
  <c r="BM42" i="1"/>
  <c r="BM41" i="1" s="1"/>
  <c r="BP42" i="1"/>
  <c r="BP41" i="1" s="1"/>
  <c r="BQ42" i="1"/>
  <c r="BQ41" i="1" s="1"/>
  <c r="BR42" i="1"/>
  <c r="BR41" i="1" s="1"/>
  <c r="BS42" i="1"/>
  <c r="BS41" i="1" s="1"/>
  <c r="BT42" i="1"/>
  <c r="BT41" i="1" s="1"/>
  <c r="BU42" i="1"/>
  <c r="BU41" i="1" s="1"/>
  <c r="BV42" i="1"/>
  <c r="BV41" i="1" s="1"/>
  <c r="B43" i="1"/>
  <c r="G43" i="1"/>
  <c r="O43" i="1"/>
  <c r="P43" i="1" s="1"/>
  <c r="W43" i="1"/>
  <c r="AD43" i="1"/>
  <c r="AM43" i="1"/>
  <c r="AV43" i="1"/>
  <c r="BE43" i="1"/>
  <c r="BN43" i="1"/>
  <c r="BW43" i="1"/>
  <c r="BY43" i="1" s="1"/>
  <c r="B44" i="1"/>
  <c r="D44" i="1"/>
  <c r="E44" i="1"/>
  <c r="Y44" i="1"/>
  <c r="AE44" i="1"/>
  <c r="AN44" i="1"/>
  <c r="AP44" i="1"/>
  <c r="AW44" i="1"/>
  <c r="BF44" i="1"/>
  <c r="BO44" i="1"/>
  <c r="BQ44" i="1"/>
  <c r="B45" i="1"/>
  <c r="G45" i="1"/>
  <c r="J45" i="1"/>
  <c r="J44" i="1" s="1"/>
  <c r="K45" i="1"/>
  <c r="K44" i="1" s="1"/>
  <c r="L45" i="1"/>
  <c r="L44" i="1" s="1"/>
  <c r="M45" i="1"/>
  <c r="N45" i="1"/>
  <c r="N44" i="1" s="1"/>
  <c r="R45" i="1"/>
  <c r="S45" i="1"/>
  <c r="S44" i="1" s="1"/>
  <c r="T45" i="1"/>
  <c r="T44" i="1" s="1"/>
  <c r="U45" i="1"/>
  <c r="U44" i="1" s="1"/>
  <c r="V45" i="1"/>
  <c r="V44" i="1" s="1"/>
  <c r="Z45" i="1"/>
  <c r="Z44" i="1" s="1"/>
  <c r="AA45" i="1"/>
  <c r="AA44" i="1" s="1"/>
  <c r="AB45" i="1"/>
  <c r="AB44" i="1" s="1"/>
  <c r="AC45" i="1"/>
  <c r="AF45" i="1"/>
  <c r="AF44" i="1" s="1"/>
  <c r="AG45" i="1"/>
  <c r="AG44" i="1" s="1"/>
  <c r="AH45" i="1"/>
  <c r="AI45" i="1"/>
  <c r="AI44" i="1" s="1"/>
  <c r="AJ45" i="1"/>
  <c r="AJ44" i="1" s="1"/>
  <c r="AK45" i="1"/>
  <c r="AK44" i="1" s="1"/>
  <c r="AL45" i="1"/>
  <c r="AL44" i="1" s="1"/>
  <c r="AO45" i="1"/>
  <c r="AO44" i="1" s="1"/>
  <c r="AP45" i="1"/>
  <c r="AQ45" i="1"/>
  <c r="AR45" i="1"/>
  <c r="AR44" i="1" s="1"/>
  <c r="AS45" i="1"/>
  <c r="AS44" i="1" s="1"/>
  <c r="AT45" i="1"/>
  <c r="AT44" i="1" s="1"/>
  <c r="AU45" i="1"/>
  <c r="AU44" i="1" s="1"/>
  <c r="AX45" i="1"/>
  <c r="AX44" i="1" s="1"/>
  <c r="AY45" i="1"/>
  <c r="AY44" i="1" s="1"/>
  <c r="AZ45" i="1"/>
  <c r="BA45" i="1"/>
  <c r="BA44" i="1" s="1"/>
  <c r="BB45" i="1"/>
  <c r="BB44" i="1" s="1"/>
  <c r="BC45" i="1"/>
  <c r="BC44" i="1" s="1"/>
  <c r="BD45" i="1"/>
  <c r="BD44" i="1" s="1"/>
  <c r="BG45" i="1"/>
  <c r="BG44" i="1" s="1"/>
  <c r="BH45" i="1"/>
  <c r="BH44" i="1" s="1"/>
  <c r="BI45" i="1"/>
  <c r="BJ45" i="1"/>
  <c r="BJ44" i="1" s="1"/>
  <c r="BK45" i="1"/>
  <c r="BK44" i="1" s="1"/>
  <c r="BL45" i="1"/>
  <c r="BL44" i="1" s="1"/>
  <c r="BM45" i="1"/>
  <c r="BM44" i="1" s="1"/>
  <c r="BP45" i="1"/>
  <c r="BP44" i="1" s="1"/>
  <c r="BQ45" i="1"/>
  <c r="BR45" i="1"/>
  <c r="BS45" i="1"/>
  <c r="BS44" i="1" s="1"/>
  <c r="BT45" i="1"/>
  <c r="BT44" i="1" s="1"/>
  <c r="BU45" i="1"/>
  <c r="BU44" i="1" s="1"/>
  <c r="BV45" i="1"/>
  <c r="BV44" i="1" s="1"/>
  <c r="B46" i="1"/>
  <c r="G46" i="1"/>
  <c r="O46" i="1"/>
  <c r="P46" i="1" s="1"/>
  <c r="W46" i="1"/>
  <c r="AD46" i="1"/>
  <c r="AM46" i="1"/>
  <c r="AV46" i="1"/>
  <c r="BE46" i="1"/>
  <c r="BN46" i="1"/>
  <c r="BW46" i="1"/>
  <c r="BY46" i="1" s="1"/>
  <c r="B47" i="1"/>
  <c r="D47" i="1"/>
  <c r="E47" i="1"/>
  <c r="Y47" i="1"/>
  <c r="AE47" i="1"/>
  <c r="AN47" i="1"/>
  <c r="AW47" i="1"/>
  <c r="BF47" i="1"/>
  <c r="BO47" i="1"/>
  <c r="B48" i="1"/>
  <c r="G48" i="1"/>
  <c r="J48" i="1"/>
  <c r="K48" i="1"/>
  <c r="L48" i="1"/>
  <c r="M48" i="1"/>
  <c r="N48" i="1"/>
  <c r="R48" i="1"/>
  <c r="S48" i="1"/>
  <c r="T48" i="1"/>
  <c r="U48" i="1"/>
  <c r="V48" i="1"/>
  <c r="Z48" i="1"/>
  <c r="AA48" i="1"/>
  <c r="AD48" i="1" s="1"/>
  <c r="AB48" i="1"/>
  <c r="AC48" i="1"/>
  <c r="AF48" i="1"/>
  <c r="AM48" i="1" s="1"/>
  <c r="AG48" i="1"/>
  <c r="AH48" i="1"/>
  <c r="AI48" i="1"/>
  <c r="AJ48" i="1"/>
  <c r="AK48" i="1"/>
  <c r="AL48" i="1"/>
  <c r="AO48" i="1"/>
  <c r="AV48" i="1" s="1"/>
  <c r="AP48" i="1"/>
  <c r="AQ48" i="1"/>
  <c r="AR48" i="1"/>
  <c r="AS48" i="1"/>
  <c r="AT48" i="1"/>
  <c r="AU48" i="1"/>
  <c r="AX48" i="1"/>
  <c r="BE48" i="1" s="1"/>
  <c r="AY48" i="1"/>
  <c r="AZ48" i="1"/>
  <c r="BA48" i="1"/>
  <c r="BB48" i="1"/>
  <c r="BC48" i="1"/>
  <c r="BD48" i="1"/>
  <c r="BG48" i="1"/>
  <c r="BN48" i="1" s="1"/>
  <c r="BH48" i="1"/>
  <c r="BI48" i="1"/>
  <c r="BJ48" i="1"/>
  <c r="BK48" i="1"/>
  <c r="BL48" i="1"/>
  <c r="BM48" i="1"/>
  <c r="BP48" i="1"/>
  <c r="BQ48" i="1"/>
  <c r="BR48" i="1"/>
  <c r="BS48" i="1"/>
  <c r="BT48" i="1"/>
  <c r="BU48" i="1"/>
  <c r="BV48" i="1"/>
  <c r="B49" i="1"/>
  <c r="G49" i="1"/>
  <c r="O49" i="1"/>
  <c r="P49" i="1" s="1"/>
  <c r="W49" i="1"/>
  <c r="AD49" i="1"/>
  <c r="AM49" i="1"/>
  <c r="AV49" i="1"/>
  <c r="BE49" i="1"/>
  <c r="BN49" i="1"/>
  <c r="BW49" i="1"/>
  <c r="BY49" i="1" s="1"/>
  <c r="B50" i="1"/>
  <c r="G50" i="1"/>
  <c r="J50" i="1"/>
  <c r="K50" i="1"/>
  <c r="L50" i="1"/>
  <c r="M50" i="1"/>
  <c r="N50" i="1"/>
  <c r="R50" i="1"/>
  <c r="S50" i="1"/>
  <c r="T50" i="1"/>
  <c r="U50" i="1"/>
  <c r="V50" i="1"/>
  <c r="Z50" i="1"/>
  <c r="AA50" i="1"/>
  <c r="AB50" i="1"/>
  <c r="AC50" i="1"/>
  <c r="AF50" i="1"/>
  <c r="AG50" i="1"/>
  <c r="AH50" i="1"/>
  <c r="AI50" i="1"/>
  <c r="AJ50" i="1"/>
  <c r="AK50" i="1"/>
  <c r="AL50" i="1"/>
  <c r="AO50" i="1"/>
  <c r="AP50" i="1"/>
  <c r="AQ50" i="1"/>
  <c r="AR50" i="1"/>
  <c r="AS50" i="1"/>
  <c r="AT50" i="1"/>
  <c r="AU50" i="1"/>
  <c r="AX50" i="1"/>
  <c r="AY50" i="1"/>
  <c r="AZ50" i="1"/>
  <c r="BA50" i="1"/>
  <c r="BB50" i="1"/>
  <c r="BC50" i="1"/>
  <c r="BD50" i="1"/>
  <c r="BG50" i="1"/>
  <c r="BH50" i="1"/>
  <c r="BI50" i="1"/>
  <c r="BJ50" i="1"/>
  <c r="BK50" i="1"/>
  <c r="BL50" i="1"/>
  <c r="BM50" i="1"/>
  <c r="BP50" i="1"/>
  <c r="BQ50" i="1"/>
  <c r="BR50" i="1"/>
  <c r="BS50" i="1"/>
  <c r="BT50" i="1"/>
  <c r="BU50" i="1"/>
  <c r="BV50" i="1"/>
  <c r="B51" i="1"/>
  <c r="G51" i="1"/>
  <c r="O51" i="1"/>
  <c r="P51" i="1" s="1"/>
  <c r="W51" i="1"/>
  <c r="AD51" i="1"/>
  <c r="AM51" i="1"/>
  <c r="AV51" i="1"/>
  <c r="BE51" i="1"/>
  <c r="BN51" i="1"/>
  <c r="BW51" i="1"/>
  <c r="BY51" i="1" s="1"/>
  <c r="B52" i="1"/>
  <c r="G52" i="1"/>
  <c r="O52" i="1"/>
  <c r="P52" i="1" s="1"/>
  <c r="W52" i="1"/>
  <c r="AD52" i="1"/>
  <c r="AM52" i="1"/>
  <c r="AV52" i="1"/>
  <c r="BE52" i="1"/>
  <c r="BN52" i="1"/>
  <c r="BW52" i="1"/>
  <c r="BY52" i="1" s="1"/>
  <c r="B53" i="1"/>
  <c r="G53" i="1"/>
  <c r="J53" i="1"/>
  <c r="K53" i="1"/>
  <c r="L53" i="1"/>
  <c r="M53" i="1"/>
  <c r="N53" i="1"/>
  <c r="R53" i="1"/>
  <c r="S53" i="1"/>
  <c r="T53" i="1"/>
  <c r="U53" i="1"/>
  <c r="V53" i="1"/>
  <c r="Z53" i="1"/>
  <c r="AA53" i="1"/>
  <c r="AB53" i="1"/>
  <c r="AC53" i="1"/>
  <c r="AF53" i="1"/>
  <c r="AG53" i="1"/>
  <c r="AH53" i="1"/>
  <c r="AI53" i="1"/>
  <c r="AJ53" i="1"/>
  <c r="AK53" i="1"/>
  <c r="AL53" i="1"/>
  <c r="AO53" i="1"/>
  <c r="AP53" i="1"/>
  <c r="AQ53" i="1"/>
  <c r="AR53" i="1"/>
  <c r="AS53" i="1"/>
  <c r="AT53" i="1"/>
  <c r="AU53" i="1"/>
  <c r="AX53" i="1"/>
  <c r="AY53" i="1"/>
  <c r="AZ53" i="1"/>
  <c r="BA53" i="1"/>
  <c r="BB53" i="1"/>
  <c r="BC53" i="1"/>
  <c r="BD53" i="1"/>
  <c r="BG53" i="1"/>
  <c r="BH53" i="1"/>
  <c r="BI53" i="1"/>
  <c r="BJ53" i="1"/>
  <c r="BK53" i="1"/>
  <c r="BL53" i="1"/>
  <c r="BM53" i="1"/>
  <c r="BP53" i="1"/>
  <c r="BQ53" i="1"/>
  <c r="BR53" i="1"/>
  <c r="BS53" i="1"/>
  <c r="BT53" i="1"/>
  <c r="BU53" i="1"/>
  <c r="BV53" i="1"/>
  <c r="B54" i="1"/>
  <c r="G54" i="1"/>
  <c r="O54" i="1"/>
  <c r="P54" i="1" s="1"/>
  <c r="W54" i="1"/>
  <c r="AD54" i="1"/>
  <c r="AM54" i="1"/>
  <c r="AV54" i="1"/>
  <c r="BE54" i="1"/>
  <c r="BN54" i="1"/>
  <c r="BW54" i="1"/>
  <c r="BY54" i="1" s="1"/>
  <c r="B55" i="1"/>
  <c r="G55" i="1"/>
  <c r="J55" i="1"/>
  <c r="K55" i="1"/>
  <c r="L55" i="1"/>
  <c r="M55" i="1"/>
  <c r="N55" i="1"/>
  <c r="R55" i="1"/>
  <c r="S55" i="1"/>
  <c r="T55" i="1"/>
  <c r="U55" i="1"/>
  <c r="V55" i="1"/>
  <c r="Z55" i="1"/>
  <c r="AA55" i="1"/>
  <c r="AB55" i="1"/>
  <c r="AC55" i="1"/>
  <c r="AF55" i="1"/>
  <c r="AG55" i="1"/>
  <c r="AH55" i="1"/>
  <c r="AI55" i="1"/>
  <c r="AJ55" i="1"/>
  <c r="AK55" i="1"/>
  <c r="AL55" i="1"/>
  <c r="AO55" i="1"/>
  <c r="AP55" i="1"/>
  <c r="AQ55" i="1"/>
  <c r="AR55" i="1"/>
  <c r="AS55" i="1"/>
  <c r="AT55" i="1"/>
  <c r="AU55" i="1"/>
  <c r="AX55" i="1"/>
  <c r="AY55" i="1"/>
  <c r="AZ55" i="1"/>
  <c r="BA55" i="1"/>
  <c r="BB55" i="1"/>
  <c r="BC55" i="1"/>
  <c r="BD55" i="1"/>
  <c r="BG55" i="1"/>
  <c r="BH55" i="1"/>
  <c r="BI55" i="1"/>
  <c r="BJ55" i="1"/>
  <c r="BK55" i="1"/>
  <c r="BL55" i="1"/>
  <c r="BM55" i="1"/>
  <c r="BP55" i="1"/>
  <c r="BQ55" i="1"/>
  <c r="BR55" i="1"/>
  <c r="BS55" i="1"/>
  <c r="BT55" i="1"/>
  <c r="BU55" i="1"/>
  <c r="BV55" i="1"/>
  <c r="B56" i="1"/>
  <c r="G56" i="1"/>
  <c r="O56" i="1"/>
  <c r="P56" i="1" s="1"/>
  <c r="W56" i="1"/>
  <c r="AD56" i="1"/>
  <c r="AM56" i="1"/>
  <c r="AV56" i="1"/>
  <c r="BE56" i="1"/>
  <c r="BN56" i="1"/>
  <c r="BW56" i="1"/>
  <c r="BY56" i="1" s="1"/>
  <c r="B57" i="1"/>
  <c r="G57" i="1"/>
  <c r="J57" i="1"/>
  <c r="K57" i="1"/>
  <c r="L57" i="1"/>
  <c r="M57" i="1"/>
  <c r="N57" i="1"/>
  <c r="R57" i="1"/>
  <c r="S57" i="1"/>
  <c r="T57" i="1"/>
  <c r="U57" i="1"/>
  <c r="V57" i="1"/>
  <c r="Z57" i="1"/>
  <c r="AA57" i="1"/>
  <c r="AB57" i="1"/>
  <c r="AC57" i="1"/>
  <c r="AF57" i="1"/>
  <c r="AG57" i="1"/>
  <c r="AH57" i="1"/>
  <c r="AI57" i="1"/>
  <c r="AJ57" i="1"/>
  <c r="AK57" i="1"/>
  <c r="AL57" i="1"/>
  <c r="AO57" i="1"/>
  <c r="AP57" i="1"/>
  <c r="AQ57" i="1"/>
  <c r="AR57" i="1"/>
  <c r="AS57" i="1"/>
  <c r="AT57" i="1"/>
  <c r="AU57" i="1"/>
  <c r="AX57" i="1"/>
  <c r="AY57" i="1"/>
  <c r="AZ57" i="1"/>
  <c r="BA57" i="1"/>
  <c r="BB57" i="1"/>
  <c r="BC57" i="1"/>
  <c r="BD57" i="1"/>
  <c r="BG57" i="1"/>
  <c r="BH57" i="1"/>
  <c r="BI57" i="1"/>
  <c r="BJ57" i="1"/>
  <c r="BK57" i="1"/>
  <c r="BL57" i="1"/>
  <c r="BM57" i="1"/>
  <c r="BP57" i="1"/>
  <c r="BQ57" i="1"/>
  <c r="BR57" i="1"/>
  <c r="BS57" i="1"/>
  <c r="BT57" i="1"/>
  <c r="BU57" i="1"/>
  <c r="BV57" i="1"/>
  <c r="B58" i="1"/>
  <c r="G58" i="1"/>
  <c r="O58" i="1"/>
  <c r="P58" i="1" s="1"/>
  <c r="W58" i="1"/>
  <c r="AD58" i="1"/>
  <c r="AM58" i="1"/>
  <c r="AV58" i="1"/>
  <c r="BE58" i="1"/>
  <c r="BN58" i="1"/>
  <c r="BW58" i="1"/>
  <c r="BY58" i="1" s="1"/>
  <c r="B59" i="1"/>
  <c r="G59" i="1"/>
  <c r="J59" i="1"/>
  <c r="K59" i="1"/>
  <c r="L59" i="1"/>
  <c r="M59" i="1"/>
  <c r="N59" i="1"/>
  <c r="R59" i="1"/>
  <c r="S59" i="1"/>
  <c r="T59" i="1"/>
  <c r="U59" i="1"/>
  <c r="V59" i="1"/>
  <c r="Z59" i="1"/>
  <c r="AA59" i="1"/>
  <c r="AB59" i="1"/>
  <c r="AC59" i="1"/>
  <c r="AF59" i="1"/>
  <c r="AG59" i="1"/>
  <c r="AH59" i="1"/>
  <c r="AI59" i="1"/>
  <c r="AJ59" i="1"/>
  <c r="AK59" i="1"/>
  <c r="AL59" i="1"/>
  <c r="AO59" i="1"/>
  <c r="AP59" i="1"/>
  <c r="AQ59" i="1"/>
  <c r="AR59" i="1"/>
  <c r="AS59" i="1"/>
  <c r="AT59" i="1"/>
  <c r="AU59" i="1"/>
  <c r="AX59" i="1"/>
  <c r="AY59" i="1"/>
  <c r="AZ59" i="1"/>
  <c r="BA59" i="1"/>
  <c r="BB59" i="1"/>
  <c r="BC59" i="1"/>
  <c r="BD59" i="1"/>
  <c r="BG59" i="1"/>
  <c r="BH59" i="1"/>
  <c r="BI59" i="1"/>
  <c r="BJ59" i="1"/>
  <c r="BK59" i="1"/>
  <c r="BL59" i="1"/>
  <c r="BM59" i="1"/>
  <c r="BP59" i="1"/>
  <c r="BQ59" i="1"/>
  <c r="BR59" i="1"/>
  <c r="BS59" i="1"/>
  <c r="BT59" i="1"/>
  <c r="BU59" i="1"/>
  <c r="BV59" i="1"/>
  <c r="B60" i="1"/>
  <c r="G60" i="1"/>
  <c r="O60" i="1"/>
  <c r="P60" i="1" s="1"/>
  <c r="W60" i="1"/>
  <c r="AD60" i="1"/>
  <c r="AM60" i="1"/>
  <c r="AV60" i="1"/>
  <c r="BE60" i="1"/>
  <c r="BN60" i="1"/>
  <c r="BW60" i="1"/>
  <c r="BY60" i="1" s="1"/>
  <c r="B61" i="1"/>
  <c r="D61" i="1"/>
  <c r="E61" i="1"/>
  <c r="Y61" i="1"/>
  <c r="AE61" i="1"/>
  <c r="AN61" i="1"/>
  <c r="AW61" i="1"/>
  <c r="BF61" i="1"/>
  <c r="BO61" i="1"/>
  <c r="B62" i="1"/>
  <c r="G62" i="1"/>
  <c r="J62" i="1"/>
  <c r="K62" i="1"/>
  <c r="L62" i="1"/>
  <c r="M62" i="1"/>
  <c r="N62" i="1"/>
  <c r="R62" i="1"/>
  <c r="S62" i="1"/>
  <c r="T62" i="1"/>
  <c r="U62" i="1"/>
  <c r="V62" i="1"/>
  <c r="Z62" i="1"/>
  <c r="AA62" i="1"/>
  <c r="AB62" i="1"/>
  <c r="AC62" i="1"/>
  <c r="AF62" i="1"/>
  <c r="AG62" i="1"/>
  <c r="AH62" i="1"/>
  <c r="AI62" i="1"/>
  <c r="AJ62" i="1"/>
  <c r="AK62" i="1"/>
  <c r="AL62" i="1"/>
  <c r="AO62" i="1"/>
  <c r="AP62" i="1"/>
  <c r="AQ62" i="1"/>
  <c r="AR62" i="1"/>
  <c r="AS62" i="1"/>
  <c r="AT62" i="1"/>
  <c r="AU62" i="1"/>
  <c r="AX62" i="1"/>
  <c r="AY62" i="1"/>
  <c r="AZ62" i="1"/>
  <c r="BA62" i="1"/>
  <c r="BB62" i="1"/>
  <c r="BC62" i="1"/>
  <c r="BD62" i="1"/>
  <c r="BG62" i="1"/>
  <c r="BH62" i="1"/>
  <c r="BI62" i="1"/>
  <c r="BJ62" i="1"/>
  <c r="BK62" i="1"/>
  <c r="BL62" i="1"/>
  <c r="BM62" i="1"/>
  <c r="BP62" i="1"/>
  <c r="BQ62" i="1"/>
  <c r="BR62" i="1"/>
  <c r="BS62" i="1"/>
  <c r="BT62" i="1"/>
  <c r="BU62" i="1"/>
  <c r="BV62" i="1"/>
  <c r="B63" i="1"/>
  <c r="G63" i="1"/>
  <c r="O63" i="1"/>
  <c r="P63" i="1" s="1"/>
  <c r="W63" i="1"/>
  <c r="AD63" i="1"/>
  <c r="AM63" i="1"/>
  <c r="AV63" i="1"/>
  <c r="BE63" i="1"/>
  <c r="BN63" i="1"/>
  <c r="BW63" i="1"/>
  <c r="BY63" i="1" s="1"/>
  <c r="B64" i="1"/>
  <c r="G64" i="1"/>
  <c r="J64" i="1"/>
  <c r="K64" i="1"/>
  <c r="L64" i="1"/>
  <c r="M64" i="1"/>
  <c r="N64" i="1"/>
  <c r="R64" i="1"/>
  <c r="S64" i="1"/>
  <c r="T64" i="1"/>
  <c r="U64" i="1"/>
  <c r="V64" i="1"/>
  <c r="Z64" i="1"/>
  <c r="AA64" i="1"/>
  <c r="AB64" i="1"/>
  <c r="AC64" i="1"/>
  <c r="AF64" i="1"/>
  <c r="AG64" i="1"/>
  <c r="AH64" i="1"/>
  <c r="AI64" i="1"/>
  <c r="AJ64" i="1"/>
  <c r="AK64" i="1"/>
  <c r="AL64" i="1"/>
  <c r="AO64" i="1"/>
  <c r="AP64" i="1"/>
  <c r="AQ64" i="1"/>
  <c r="AR64" i="1"/>
  <c r="AS64" i="1"/>
  <c r="AT64" i="1"/>
  <c r="AU64" i="1"/>
  <c r="AX64" i="1"/>
  <c r="AY64" i="1"/>
  <c r="AZ64" i="1"/>
  <c r="BA64" i="1"/>
  <c r="BB64" i="1"/>
  <c r="BC64" i="1"/>
  <c r="BD64" i="1"/>
  <c r="BG64" i="1"/>
  <c r="BH64" i="1"/>
  <c r="BI64" i="1"/>
  <c r="BJ64" i="1"/>
  <c r="BK64" i="1"/>
  <c r="BL64" i="1"/>
  <c r="BM64" i="1"/>
  <c r="BP64" i="1"/>
  <c r="BQ64" i="1"/>
  <c r="BR64" i="1"/>
  <c r="BS64" i="1"/>
  <c r="BT64" i="1"/>
  <c r="BU64" i="1"/>
  <c r="BV64" i="1"/>
  <c r="B65" i="1"/>
  <c r="G65" i="1"/>
  <c r="O65" i="1"/>
  <c r="P65" i="1" s="1"/>
  <c r="W65" i="1"/>
  <c r="AD65" i="1"/>
  <c r="AM65" i="1"/>
  <c r="AV65" i="1"/>
  <c r="BE65" i="1"/>
  <c r="BN65" i="1"/>
  <c r="BW65" i="1"/>
  <c r="BY65" i="1" s="1"/>
  <c r="B66" i="1"/>
  <c r="G66" i="1"/>
  <c r="J66" i="1"/>
  <c r="K66" i="1"/>
  <c r="L66" i="1"/>
  <c r="M66" i="1"/>
  <c r="N66" i="1"/>
  <c r="R66" i="1"/>
  <c r="S66" i="1"/>
  <c r="T66" i="1"/>
  <c r="U66" i="1"/>
  <c r="V66" i="1"/>
  <c r="Z66" i="1"/>
  <c r="AA66" i="1"/>
  <c r="AB66" i="1"/>
  <c r="AC66" i="1"/>
  <c r="AF66" i="1"/>
  <c r="AG66" i="1"/>
  <c r="AH66" i="1"/>
  <c r="AI66" i="1"/>
  <c r="AJ66" i="1"/>
  <c r="AK66" i="1"/>
  <c r="AL66" i="1"/>
  <c r="AO66" i="1"/>
  <c r="AP66" i="1"/>
  <c r="AQ66" i="1"/>
  <c r="AR66" i="1"/>
  <c r="AS66" i="1"/>
  <c r="AT66" i="1"/>
  <c r="AU66" i="1"/>
  <c r="AX66" i="1"/>
  <c r="AY66" i="1"/>
  <c r="AZ66" i="1"/>
  <c r="BA66" i="1"/>
  <c r="BB66" i="1"/>
  <c r="BC66" i="1"/>
  <c r="BD66" i="1"/>
  <c r="BG66" i="1"/>
  <c r="BH66" i="1"/>
  <c r="BI66" i="1"/>
  <c r="BJ66" i="1"/>
  <c r="BK66" i="1"/>
  <c r="BL66" i="1"/>
  <c r="BM66" i="1"/>
  <c r="BP66" i="1"/>
  <c r="BQ66" i="1"/>
  <c r="BR66" i="1"/>
  <c r="BS66" i="1"/>
  <c r="BT66" i="1"/>
  <c r="BU66" i="1"/>
  <c r="BV66" i="1"/>
  <c r="B67" i="1"/>
  <c r="G67" i="1"/>
  <c r="O67" i="1"/>
  <c r="P67" i="1" s="1"/>
  <c r="W67" i="1"/>
  <c r="AD67" i="1"/>
  <c r="AM67" i="1"/>
  <c r="AV67" i="1"/>
  <c r="BE67" i="1"/>
  <c r="BN67" i="1"/>
  <c r="BW67" i="1"/>
  <c r="BY67" i="1" s="1"/>
  <c r="B68" i="1"/>
  <c r="D68" i="1"/>
  <c r="E68" i="1"/>
  <c r="G68" i="1" s="1"/>
  <c r="Y68" i="1"/>
  <c r="AE68" i="1"/>
  <c r="AN68" i="1"/>
  <c r="AW68" i="1"/>
  <c r="BF68" i="1"/>
  <c r="BO68" i="1"/>
  <c r="B69" i="1"/>
  <c r="G69" i="1"/>
  <c r="J69" i="1"/>
  <c r="K69" i="1"/>
  <c r="L69" i="1"/>
  <c r="M69" i="1"/>
  <c r="N69" i="1"/>
  <c r="R69" i="1"/>
  <c r="S69" i="1"/>
  <c r="T69" i="1"/>
  <c r="U69" i="1"/>
  <c r="V69" i="1"/>
  <c r="Z69" i="1"/>
  <c r="AA69" i="1"/>
  <c r="AB69" i="1"/>
  <c r="AC69" i="1"/>
  <c r="AF69" i="1"/>
  <c r="AG69" i="1"/>
  <c r="AH69" i="1"/>
  <c r="AI69" i="1"/>
  <c r="AJ69" i="1"/>
  <c r="AK69" i="1"/>
  <c r="AL69" i="1"/>
  <c r="AO69" i="1"/>
  <c r="AP69" i="1"/>
  <c r="AQ69" i="1"/>
  <c r="AR69" i="1"/>
  <c r="AS69" i="1"/>
  <c r="AT69" i="1"/>
  <c r="AU69" i="1"/>
  <c r="AX69" i="1"/>
  <c r="AY69" i="1"/>
  <c r="AZ69" i="1"/>
  <c r="BA69" i="1"/>
  <c r="BB69" i="1"/>
  <c r="BC69" i="1"/>
  <c r="BD69" i="1"/>
  <c r="BG69" i="1"/>
  <c r="BH69" i="1"/>
  <c r="BI69" i="1"/>
  <c r="BJ69" i="1"/>
  <c r="BK69" i="1"/>
  <c r="BL69" i="1"/>
  <c r="BM69" i="1"/>
  <c r="BP69" i="1"/>
  <c r="BQ69" i="1"/>
  <c r="BR69" i="1"/>
  <c r="BS69" i="1"/>
  <c r="BT69" i="1"/>
  <c r="BU69" i="1"/>
  <c r="BV69" i="1"/>
  <c r="B70" i="1"/>
  <c r="G70" i="1"/>
  <c r="O70" i="1"/>
  <c r="P70" i="1" s="1"/>
  <c r="W70" i="1"/>
  <c r="AD70" i="1"/>
  <c r="AM70" i="1"/>
  <c r="AV70" i="1"/>
  <c r="BE70" i="1"/>
  <c r="BN70" i="1"/>
  <c r="BW70" i="1"/>
  <c r="BY70" i="1" s="1"/>
  <c r="B71" i="1"/>
  <c r="G71" i="1"/>
  <c r="J71" i="1"/>
  <c r="K71" i="1"/>
  <c r="L71" i="1"/>
  <c r="M71" i="1"/>
  <c r="N71" i="1"/>
  <c r="R71" i="1"/>
  <c r="S71" i="1"/>
  <c r="T71" i="1"/>
  <c r="U71" i="1"/>
  <c r="V71" i="1"/>
  <c r="Z71" i="1"/>
  <c r="AA71" i="1"/>
  <c r="AB71" i="1"/>
  <c r="AC71" i="1"/>
  <c r="AF71" i="1"/>
  <c r="AG71" i="1"/>
  <c r="AH71" i="1"/>
  <c r="AI71" i="1"/>
  <c r="AJ71" i="1"/>
  <c r="AK71" i="1"/>
  <c r="AL71" i="1"/>
  <c r="AO71" i="1"/>
  <c r="AP71" i="1"/>
  <c r="AQ71" i="1"/>
  <c r="AR71" i="1"/>
  <c r="AS71" i="1"/>
  <c r="AT71" i="1"/>
  <c r="AU71" i="1"/>
  <c r="AX71" i="1"/>
  <c r="AY71" i="1"/>
  <c r="AZ71" i="1"/>
  <c r="BA71" i="1"/>
  <c r="BB71" i="1"/>
  <c r="BC71" i="1"/>
  <c r="BD71" i="1"/>
  <c r="BG71" i="1"/>
  <c r="BH71" i="1"/>
  <c r="BI71" i="1"/>
  <c r="BJ71" i="1"/>
  <c r="BK71" i="1"/>
  <c r="BL71" i="1"/>
  <c r="BM71" i="1"/>
  <c r="BP71" i="1"/>
  <c r="BQ71" i="1"/>
  <c r="BR71" i="1"/>
  <c r="BS71" i="1"/>
  <c r="BT71" i="1"/>
  <c r="BU71" i="1"/>
  <c r="BV71" i="1"/>
  <c r="B72" i="1"/>
  <c r="G72" i="1"/>
  <c r="O72" i="1"/>
  <c r="P72" i="1" s="1"/>
  <c r="W72" i="1"/>
  <c r="AD72" i="1"/>
  <c r="AM72" i="1"/>
  <c r="AV72" i="1"/>
  <c r="BE72" i="1"/>
  <c r="BN72" i="1"/>
  <c r="BW72" i="1"/>
  <c r="BY72" i="1" s="1"/>
  <c r="B73" i="1"/>
  <c r="G73" i="1"/>
  <c r="J73" i="1"/>
  <c r="K73" i="1"/>
  <c r="L73" i="1"/>
  <c r="M73" i="1"/>
  <c r="N73" i="1"/>
  <c r="R73" i="1"/>
  <c r="S73" i="1"/>
  <c r="T73" i="1"/>
  <c r="U73" i="1"/>
  <c r="V73" i="1"/>
  <c r="Z73" i="1"/>
  <c r="AA73" i="1"/>
  <c r="AB73" i="1"/>
  <c r="AC73" i="1"/>
  <c r="AF73" i="1"/>
  <c r="AG73" i="1"/>
  <c r="AH73" i="1"/>
  <c r="AI73" i="1"/>
  <c r="AJ73" i="1"/>
  <c r="AK73" i="1"/>
  <c r="AL73" i="1"/>
  <c r="AO73" i="1"/>
  <c r="AP73" i="1"/>
  <c r="AQ73" i="1"/>
  <c r="AR73" i="1"/>
  <c r="AS73" i="1"/>
  <c r="AT73" i="1"/>
  <c r="AU73" i="1"/>
  <c r="AX73" i="1"/>
  <c r="AY73" i="1"/>
  <c r="AZ73" i="1"/>
  <c r="BA73" i="1"/>
  <c r="BB73" i="1"/>
  <c r="BC73" i="1"/>
  <c r="BD73" i="1"/>
  <c r="BG73" i="1"/>
  <c r="BH73" i="1"/>
  <c r="BI73" i="1"/>
  <c r="BJ73" i="1"/>
  <c r="BK73" i="1"/>
  <c r="BL73" i="1"/>
  <c r="BM73" i="1"/>
  <c r="BP73" i="1"/>
  <c r="BQ73" i="1"/>
  <c r="BR73" i="1"/>
  <c r="BS73" i="1"/>
  <c r="BT73" i="1"/>
  <c r="BU73" i="1"/>
  <c r="BV73" i="1"/>
  <c r="B74" i="1"/>
  <c r="G74" i="1"/>
  <c r="O74" i="1"/>
  <c r="P74" i="1" s="1"/>
  <c r="W74" i="1"/>
  <c r="AD74" i="1"/>
  <c r="AM74" i="1"/>
  <c r="AV74" i="1"/>
  <c r="BE74" i="1"/>
  <c r="BN74" i="1"/>
  <c r="BW74" i="1"/>
  <c r="BY74" i="1" s="1"/>
  <c r="G44" i="1" l="1"/>
  <c r="BA6" i="1"/>
  <c r="BA5" i="1" s="1"/>
  <c r="AF68" i="1"/>
  <c r="K61" i="1"/>
  <c r="BW48" i="1"/>
  <c r="BX48" i="1" s="1"/>
  <c r="T68" i="1"/>
  <c r="AR68" i="1"/>
  <c r="N68" i="1"/>
  <c r="N40" i="1" s="1"/>
  <c r="BK61" i="1"/>
  <c r="AR61" i="1"/>
  <c r="J61" i="1"/>
  <c r="G47" i="1"/>
  <c r="BP68" i="1"/>
  <c r="BA47" i="1"/>
  <c r="BS6" i="1"/>
  <c r="BS5" i="1" s="1"/>
  <c r="AN6" i="1"/>
  <c r="AN5" i="1" s="1"/>
  <c r="AI6" i="1"/>
  <c r="AI5" i="1" s="1"/>
  <c r="BG68" i="1"/>
  <c r="AQ68" i="1"/>
  <c r="AA68" i="1"/>
  <c r="O53" i="1"/>
  <c r="P53" i="1" s="1"/>
  <c r="AC6" i="1"/>
  <c r="AC5" i="1" s="1"/>
  <c r="AK68" i="1"/>
  <c r="J68" i="1"/>
  <c r="BS68" i="1"/>
  <c r="BM68" i="1"/>
  <c r="BI68" i="1"/>
  <c r="AS68" i="1"/>
  <c r="AI68" i="1"/>
  <c r="AC68" i="1"/>
  <c r="V68" i="1"/>
  <c r="R68" i="1"/>
  <c r="AK61" i="1"/>
  <c r="AA61" i="1"/>
  <c r="AS61" i="1"/>
  <c r="W62" i="1"/>
  <c r="G61" i="1"/>
  <c r="AD55" i="1"/>
  <c r="O48" i="1"/>
  <c r="P48" i="1" s="1"/>
  <c r="AD45" i="1"/>
  <c r="O14" i="1"/>
  <c r="P14" i="1" s="1"/>
  <c r="BO6" i="1"/>
  <c r="AT6" i="1"/>
  <c r="AT5" i="1" s="1"/>
  <c r="R6" i="1"/>
  <c r="R5" i="1" s="1"/>
  <c r="AS6" i="1"/>
  <c r="AS5" i="1" s="1"/>
  <c r="O71" i="1"/>
  <c r="P71" i="1" s="1"/>
  <c r="BK68" i="1"/>
  <c r="BA68" i="1"/>
  <c r="AG68" i="1"/>
  <c r="AD53" i="1"/>
  <c r="O42" i="1"/>
  <c r="P42" i="1" s="1"/>
  <c r="O73" i="1"/>
  <c r="P73" i="1" s="1"/>
  <c r="BP61" i="1"/>
  <c r="BD61" i="1"/>
  <c r="AZ61" i="1"/>
  <c r="AF61" i="1"/>
  <c r="AF40" i="1" s="1"/>
  <c r="AN40" i="1"/>
  <c r="BO40" i="1"/>
  <c r="K6" i="1"/>
  <c r="K5" i="1" s="1"/>
  <c r="BN53" i="1"/>
  <c r="BE50" i="1"/>
  <c r="AV45" i="1"/>
  <c r="AQ44" i="1"/>
  <c r="O7" i="1"/>
  <c r="P7" i="1" s="1"/>
  <c r="N61" i="1"/>
  <c r="BW53" i="1"/>
  <c r="BX53" i="1" s="1"/>
  <c r="BY53" i="1" s="1"/>
  <c r="AM53" i="1"/>
  <c r="W50" i="1"/>
  <c r="BC47" i="1"/>
  <c r="AZ44" i="1"/>
  <c r="BE45" i="1"/>
  <c r="AC44" i="1"/>
  <c r="AD44" i="1" s="1"/>
  <c r="BN14" i="1"/>
  <c r="O9" i="1"/>
  <c r="P9" i="1" s="1"/>
  <c r="AE6" i="1"/>
  <c r="BG61" i="1"/>
  <c r="BA61" i="1"/>
  <c r="AQ61" i="1"/>
  <c r="AG61" i="1"/>
  <c r="T61" i="1"/>
  <c r="T40" i="1" s="1"/>
  <c r="O59" i="1"/>
  <c r="P59" i="1" s="1"/>
  <c r="AV53" i="1"/>
  <c r="BN45" i="1"/>
  <c r="BI44" i="1"/>
  <c r="BN44" i="1" s="1"/>
  <c r="BI6" i="1"/>
  <c r="BI5" i="1" s="1"/>
  <c r="AU6" i="1"/>
  <c r="AU5" i="1" s="1"/>
  <c r="AD7" i="1"/>
  <c r="AO68" i="1"/>
  <c r="O66" i="1"/>
  <c r="P66" i="1" s="1"/>
  <c r="BE53" i="1"/>
  <c r="M47" i="1"/>
  <c r="BS47" i="1"/>
  <c r="BS40" i="1" s="1"/>
  <c r="BS4" i="1" s="1"/>
  <c r="BJ47" i="1"/>
  <c r="AR47" i="1"/>
  <c r="AI47" i="1"/>
  <c r="Z47" i="1"/>
  <c r="BW45" i="1"/>
  <c r="BX45" i="1" s="1"/>
  <c r="BY45" i="1" s="1"/>
  <c r="BR44" i="1"/>
  <c r="AH44" i="1"/>
  <c r="AM44" i="1" s="1"/>
  <c r="AM45" i="1"/>
  <c r="AD73" i="1"/>
  <c r="K68" i="1"/>
  <c r="AD71" i="1"/>
  <c r="BV68" i="1"/>
  <c r="BR68" i="1"/>
  <c r="AL68" i="1"/>
  <c r="AH68" i="1"/>
  <c r="BT61" i="1"/>
  <c r="AJ61" i="1"/>
  <c r="O64" i="1"/>
  <c r="P64" i="1" s="1"/>
  <c r="BS61" i="1"/>
  <c r="BM61" i="1"/>
  <c r="BI61" i="1"/>
  <c r="BC61" i="1"/>
  <c r="AI61" i="1"/>
  <c r="AC61" i="1"/>
  <c r="S61" i="1"/>
  <c r="AD59" i="1"/>
  <c r="AD57" i="1"/>
  <c r="BM47" i="1"/>
  <c r="BM40" i="1" s="1"/>
  <c r="BI47" i="1"/>
  <c r="AC47" i="1"/>
  <c r="Y6" i="1"/>
  <c r="Y5" i="1" s="1"/>
  <c r="BM6" i="1"/>
  <c r="BM5" i="1" s="1"/>
  <c r="Z6" i="1"/>
  <c r="Z5" i="1" s="1"/>
  <c r="BU68" i="1"/>
  <c r="AU68" i="1"/>
  <c r="AO61" i="1"/>
  <c r="BV61" i="1"/>
  <c r="BR61" i="1"/>
  <c r="AL61" i="1"/>
  <c r="AH61" i="1"/>
  <c r="BW50" i="1"/>
  <c r="BX50" i="1" s="1"/>
  <c r="BY50" i="1" s="1"/>
  <c r="AM50" i="1"/>
  <c r="BV6" i="1"/>
  <c r="BV5" i="1" s="1"/>
  <c r="W9" i="1"/>
  <c r="BU6" i="1"/>
  <c r="BU5" i="1" s="1"/>
  <c r="BH6" i="1"/>
  <c r="BH5" i="1" s="1"/>
  <c r="BC6" i="1"/>
  <c r="BC5" i="1" s="1"/>
  <c r="AP6" i="1"/>
  <c r="AP5" i="1" s="1"/>
  <c r="M6" i="1"/>
  <c r="M5" i="1" s="1"/>
  <c r="BT68" i="1"/>
  <c r="AJ68" i="1"/>
  <c r="AJ40" i="1" s="1"/>
  <c r="BD68" i="1"/>
  <c r="AZ68" i="1"/>
  <c r="S68" i="1"/>
  <c r="AD66" i="1"/>
  <c r="AD64" i="1"/>
  <c r="BU61" i="1"/>
  <c r="AU61" i="1"/>
  <c r="W55" i="1"/>
  <c r="AU47" i="1"/>
  <c r="AU40" i="1" s="1"/>
  <c r="AU4" i="1" s="1"/>
  <c r="AQ47" i="1"/>
  <c r="BT47" i="1"/>
  <c r="BP47" i="1"/>
  <c r="BK47" i="1"/>
  <c r="BK40" i="1" s="1"/>
  <c r="BG47" i="1"/>
  <c r="BB47" i="1"/>
  <c r="AX47" i="1"/>
  <c r="AS47" i="1"/>
  <c r="AS40" i="1" s="1"/>
  <c r="AO47" i="1"/>
  <c r="AJ47" i="1"/>
  <c r="AF47" i="1"/>
  <c r="AA47" i="1"/>
  <c r="N47" i="1"/>
  <c r="J47" i="1"/>
  <c r="E40" i="1"/>
  <c r="E4" i="1" s="1"/>
  <c r="BJ6" i="1"/>
  <c r="BJ5" i="1" s="1"/>
  <c r="AD14" i="1"/>
  <c r="BT6" i="1"/>
  <c r="BT5" i="1" s="1"/>
  <c r="BP6" i="1"/>
  <c r="BP5" i="1" s="1"/>
  <c r="BK6" i="1"/>
  <c r="BK5" i="1" s="1"/>
  <c r="BY48" i="1"/>
  <c r="AE40" i="1"/>
  <c r="AM41" i="1"/>
  <c r="AY61" i="1"/>
  <c r="BE62" i="1"/>
  <c r="L61" i="1"/>
  <c r="AV44" i="1"/>
  <c r="M44" i="1"/>
  <c r="O44" i="1" s="1"/>
  <c r="P44" i="1" s="1"/>
  <c r="O45" i="1"/>
  <c r="P45" i="1" s="1"/>
  <c r="BW44" i="1"/>
  <c r="AE5" i="1"/>
  <c r="BN66" i="1"/>
  <c r="BE64" i="1"/>
  <c r="W64" i="1"/>
  <c r="BN59" i="1"/>
  <c r="BE57" i="1"/>
  <c r="W57" i="1"/>
  <c r="O57" i="1"/>
  <c r="P57" i="1" s="1"/>
  <c r="L47" i="1"/>
  <c r="BE55" i="1"/>
  <c r="V47" i="1"/>
  <c r="W53" i="1"/>
  <c r="R47" i="1"/>
  <c r="BN50" i="1"/>
  <c r="AV50" i="1"/>
  <c r="AD50" i="1"/>
  <c r="T47" i="1"/>
  <c r="BW59" i="1"/>
  <c r="BX59" i="1" s="1"/>
  <c r="BY59" i="1" s="1"/>
  <c r="AM59" i="1"/>
  <c r="BN57" i="1"/>
  <c r="BN55" i="1"/>
  <c r="BV47" i="1"/>
  <c r="BV40" i="1" s="1"/>
  <c r="BV4" i="1" s="1"/>
  <c r="BR47" i="1"/>
  <c r="AL47" i="1"/>
  <c r="AH47" i="1"/>
  <c r="S47" i="1"/>
  <c r="S40" i="1" s="1"/>
  <c r="BH41" i="1"/>
  <c r="BN42" i="1"/>
  <c r="AB41" i="1"/>
  <c r="AD42" i="1"/>
  <c r="O41" i="1"/>
  <c r="P41" i="1" s="1"/>
  <c r="BW41" i="1"/>
  <c r="Y40" i="1"/>
  <c r="AM14" i="1"/>
  <c r="BN73" i="1"/>
  <c r="BE71" i="1"/>
  <c r="W71" i="1"/>
  <c r="BC68" i="1"/>
  <c r="AY68" i="1"/>
  <c r="BE69" i="1"/>
  <c r="W69" i="1"/>
  <c r="L68" i="1"/>
  <c r="BW66" i="1"/>
  <c r="BX66" i="1" s="1"/>
  <c r="BY66" i="1" s="1"/>
  <c r="BQ61" i="1"/>
  <c r="AM66" i="1"/>
  <c r="BN64" i="1"/>
  <c r="BL61" i="1"/>
  <c r="BH61" i="1"/>
  <c r="BN62" i="1"/>
  <c r="AD62" i="1"/>
  <c r="AB61" i="1"/>
  <c r="V61" i="1"/>
  <c r="R61" i="1"/>
  <c r="AA40" i="1"/>
  <c r="AW40" i="1"/>
  <c r="BW73" i="1"/>
  <c r="BX73" i="1" s="1"/>
  <c r="BY73" i="1" s="1"/>
  <c r="BQ68" i="1"/>
  <c r="AM73" i="1"/>
  <c r="BN71" i="1"/>
  <c r="BL68" i="1"/>
  <c r="BH68" i="1"/>
  <c r="BN69" i="1"/>
  <c r="AD69" i="1"/>
  <c r="AB68" i="1"/>
  <c r="K47" i="1"/>
  <c r="R41" i="1"/>
  <c r="W42" i="1"/>
  <c r="BE9" i="1"/>
  <c r="AL6" i="1"/>
  <c r="AL5" i="1" s="1"/>
  <c r="AH6" i="1"/>
  <c r="AH5" i="1" s="1"/>
  <c r="AM7" i="1"/>
  <c r="T6" i="1"/>
  <c r="T5" i="1" s="1"/>
  <c r="AV73" i="1"/>
  <c r="BW71" i="1"/>
  <c r="BX71" i="1" s="1"/>
  <c r="BY71" i="1" s="1"/>
  <c r="AM71" i="1"/>
  <c r="BW69" i="1"/>
  <c r="BX69" i="1" s="1"/>
  <c r="AM69" i="1"/>
  <c r="O69" i="1"/>
  <c r="P69" i="1" s="1"/>
  <c r="AV66" i="1"/>
  <c r="BW64" i="1"/>
  <c r="BX64" i="1" s="1"/>
  <c r="BY64" i="1" s="1"/>
  <c r="AM64" i="1"/>
  <c r="BW62" i="1"/>
  <c r="BX62" i="1" s="1"/>
  <c r="AM62" i="1"/>
  <c r="O62" i="1"/>
  <c r="P62" i="1" s="1"/>
  <c r="AV59" i="1"/>
  <c r="BW57" i="1"/>
  <c r="BX57" i="1" s="1"/>
  <c r="BY57" i="1" s="1"/>
  <c r="AM57" i="1"/>
  <c r="BW55" i="1"/>
  <c r="BX55" i="1" s="1"/>
  <c r="BY55" i="1" s="1"/>
  <c r="AM55" i="1"/>
  <c r="O55" i="1"/>
  <c r="P55" i="1" s="1"/>
  <c r="W45" i="1"/>
  <c r="R44" i="1"/>
  <c r="W44" i="1" s="1"/>
  <c r="BW42" i="1"/>
  <c r="BX42" i="1" s="1"/>
  <c r="AM42" i="1"/>
  <c r="D40" i="1"/>
  <c r="G41" i="1"/>
  <c r="AV14" i="1"/>
  <c r="BQ6" i="1"/>
  <c r="BQ5" i="1" s="1"/>
  <c r="BW7" i="1"/>
  <c r="BX7" i="1" s="1"/>
  <c r="BL6" i="1"/>
  <c r="BL5" i="1" s="1"/>
  <c r="AY6" i="1"/>
  <c r="AY5" i="1" s="1"/>
  <c r="BE7" i="1"/>
  <c r="AG6" i="1"/>
  <c r="AG5" i="1" s="1"/>
  <c r="BO5" i="1"/>
  <c r="BE73" i="1"/>
  <c r="W73" i="1"/>
  <c r="AV71" i="1"/>
  <c r="AT68" i="1"/>
  <c r="AP68" i="1"/>
  <c r="AV69" i="1"/>
  <c r="M68" i="1"/>
  <c r="BE66" i="1"/>
  <c r="W66" i="1"/>
  <c r="AV64" i="1"/>
  <c r="AT61" i="1"/>
  <c r="AP61" i="1"/>
  <c r="AV62" i="1"/>
  <c r="M61" i="1"/>
  <c r="BE59" i="1"/>
  <c r="W59" i="1"/>
  <c r="AV57" i="1"/>
  <c r="AV55" i="1"/>
  <c r="O50" i="1"/>
  <c r="P50" i="1" s="1"/>
  <c r="BU47" i="1"/>
  <c r="BQ47" i="1"/>
  <c r="AY47" i="1"/>
  <c r="AT47" i="1"/>
  <c r="AP47" i="1"/>
  <c r="AK47" i="1"/>
  <c r="AG47" i="1"/>
  <c r="U47" i="1"/>
  <c r="BE44" i="1"/>
  <c r="AR40" i="1"/>
  <c r="BE14" i="1"/>
  <c r="AX6" i="1"/>
  <c r="AX5" i="1" s="1"/>
  <c r="BG6" i="1"/>
  <c r="BG5" i="1" s="1"/>
  <c r="BN7" i="1"/>
  <c r="BB6" i="1"/>
  <c r="BB5" i="1" s="1"/>
  <c r="L6" i="1"/>
  <c r="L5" i="1" s="1"/>
  <c r="AO6" i="1"/>
  <c r="AO5" i="1" s="1"/>
  <c r="BB68" i="1"/>
  <c r="BB40" i="1" s="1"/>
  <c r="AX68" i="1"/>
  <c r="U68" i="1"/>
  <c r="BB61" i="1"/>
  <c r="AX61" i="1"/>
  <c r="U61" i="1"/>
  <c r="U40" i="1" s="1"/>
  <c r="U4" i="1" s="1"/>
  <c r="BD47" i="1"/>
  <c r="AZ47" i="1"/>
  <c r="W48" i="1"/>
  <c r="AP41" i="1"/>
  <c r="AV42" i="1"/>
  <c r="BN9" i="1"/>
  <c r="BF6" i="1"/>
  <c r="AK6" i="1"/>
  <c r="AK5" i="1" s="1"/>
  <c r="AD9" i="1"/>
  <c r="V6" i="1"/>
  <c r="V5" i="1" s="1"/>
  <c r="BJ68" i="1"/>
  <c r="Z68" i="1"/>
  <c r="BJ61" i="1"/>
  <c r="Z61" i="1"/>
  <c r="BL47" i="1"/>
  <c r="BH47" i="1"/>
  <c r="AB47" i="1"/>
  <c r="AY41" i="1"/>
  <c r="BE42" i="1"/>
  <c r="BN41" i="1"/>
  <c r="BD6" i="1"/>
  <c r="BD5" i="1" s="1"/>
  <c r="AZ6" i="1"/>
  <c r="AZ5" i="1" s="1"/>
  <c r="AA6" i="1"/>
  <c r="AA5" i="1" s="1"/>
  <c r="BW14" i="1"/>
  <c r="BX14" i="1" s="1"/>
  <c r="BY14" i="1" s="1"/>
  <c r="BW9" i="1"/>
  <c r="BX9" i="1" s="1"/>
  <c r="BY9" i="1" s="1"/>
  <c r="AM9" i="1"/>
  <c r="BR6" i="1"/>
  <c r="BR5" i="1" s="1"/>
  <c r="AW6" i="1"/>
  <c r="AR6" i="1"/>
  <c r="AR5" i="1" s="1"/>
  <c r="AJ6" i="1"/>
  <c r="AJ5" i="1" s="1"/>
  <c r="AF6" i="1"/>
  <c r="AF5" i="1" s="1"/>
  <c r="W7" i="1"/>
  <c r="G6" i="1"/>
  <c r="D5" i="1"/>
  <c r="BF40" i="1"/>
  <c r="W14" i="1"/>
  <c r="AV9" i="1"/>
  <c r="AV7" i="1"/>
  <c r="S6" i="1"/>
  <c r="N6" i="1"/>
  <c r="N5" i="1" s="1"/>
  <c r="J6" i="1"/>
  <c r="BK4" i="1" l="1"/>
  <c r="AK40" i="1"/>
  <c r="AV68" i="1"/>
  <c r="G40" i="1"/>
  <c r="BW61" i="1"/>
  <c r="AL40" i="1"/>
  <c r="AX40" i="1"/>
  <c r="K40" i="1"/>
  <c r="K4" i="1" s="1"/>
  <c r="AD68" i="1"/>
  <c r="AT40" i="1"/>
  <c r="AT4" i="1" s="1"/>
  <c r="BG40" i="1"/>
  <c r="BI40" i="1"/>
  <c r="BI4" i="1" s="1"/>
  <c r="BA40" i="1"/>
  <c r="BA4" i="1" s="1"/>
  <c r="BP40" i="1"/>
  <c r="AV6" i="1"/>
  <c r="BU40" i="1"/>
  <c r="BU4" i="1" s="1"/>
  <c r="AS4" i="1"/>
  <c r="BM4" i="1"/>
  <c r="AC40" i="1"/>
  <c r="AC4" i="1" s="1"/>
  <c r="Z40" i="1"/>
  <c r="Z4" i="1" s="1"/>
  <c r="BD40" i="1"/>
  <c r="BW6" i="1"/>
  <c r="BX44" i="1"/>
  <c r="BY44" i="1" s="1"/>
  <c r="O68" i="1"/>
  <c r="P68" i="1" s="1"/>
  <c r="BC40" i="1"/>
  <c r="BC4" i="1" s="1"/>
  <c r="AM61" i="1"/>
  <c r="AM68" i="1"/>
  <c r="N4" i="1"/>
  <c r="AZ40" i="1"/>
  <c r="AZ4" i="1" s="1"/>
  <c r="AO40" i="1"/>
  <c r="AD47" i="1"/>
  <c r="BJ40" i="1"/>
  <c r="BJ4" i="1" s="1"/>
  <c r="BB4" i="1"/>
  <c r="AM47" i="1"/>
  <c r="M40" i="1"/>
  <c r="M4" i="1" s="1"/>
  <c r="BR40" i="1"/>
  <c r="BR4" i="1" s="1"/>
  <c r="V40" i="1"/>
  <c r="V4" i="1" s="1"/>
  <c r="J40" i="1"/>
  <c r="BT40" i="1"/>
  <c r="BT4" i="1" s="1"/>
  <c r="BW68" i="1"/>
  <c r="AQ40" i="1"/>
  <c r="AQ4" i="1" s="1"/>
  <c r="AA4" i="1"/>
  <c r="BQ40" i="1"/>
  <c r="AD6" i="1"/>
  <c r="AI40" i="1"/>
  <c r="AI4" i="1" s="1"/>
  <c r="BE47" i="1"/>
  <c r="BN47" i="1"/>
  <c r="AD61" i="1"/>
  <c r="AO4" i="1"/>
  <c r="AV61" i="1"/>
  <c r="AH40" i="1"/>
  <c r="AH4" i="1" s="1"/>
  <c r="BD4" i="1"/>
  <c r="AY40" i="1"/>
  <c r="AY4" i="1" s="1"/>
  <c r="BL40" i="1"/>
  <c r="BN68" i="1"/>
  <c r="W68" i="1"/>
  <c r="BW47" i="1"/>
  <c r="W47" i="1"/>
  <c r="L40" i="1"/>
  <c r="L4" i="1" s="1"/>
  <c r="AX4" i="1"/>
  <c r="BX6" i="1"/>
  <c r="BY7" i="1"/>
  <c r="BE40" i="1"/>
  <c r="O47" i="1"/>
  <c r="P47" i="1" s="1"/>
  <c r="S5" i="1"/>
  <c r="S4" i="1" s="1"/>
  <c r="W6" i="1"/>
  <c r="AF4" i="1"/>
  <c r="BF5" i="1"/>
  <c r="BN6" i="1"/>
  <c r="W61" i="1"/>
  <c r="AM6" i="1"/>
  <c r="BX47" i="1"/>
  <c r="BY47" i="1" s="1"/>
  <c r="D4" i="1"/>
  <c r="G4" i="1" s="1"/>
  <c r="G5" i="1"/>
  <c r="AJ4" i="1"/>
  <c r="AW5" i="1"/>
  <c r="BE6" i="1"/>
  <c r="BE68" i="1"/>
  <c r="BG4" i="1"/>
  <c r="AV47" i="1"/>
  <c r="BO4" i="1"/>
  <c r="BW5" i="1"/>
  <c r="BX61" i="1"/>
  <c r="BY61" i="1" s="1"/>
  <c r="BY62" i="1"/>
  <c r="T4" i="1"/>
  <c r="AL4" i="1"/>
  <c r="BN61" i="1"/>
  <c r="AG40" i="1"/>
  <c r="AG4" i="1" s="1"/>
  <c r="AB40" i="1"/>
  <c r="AB4" i="1" s="1"/>
  <c r="AD41" i="1"/>
  <c r="AE4" i="1"/>
  <c r="AM5" i="1"/>
  <c r="BE61" i="1"/>
  <c r="AK4" i="1"/>
  <c r="BX68" i="1"/>
  <c r="BY68" i="1" s="1"/>
  <c r="BY69" i="1"/>
  <c r="AR4" i="1"/>
  <c r="BX41" i="1"/>
  <c r="BY42" i="1"/>
  <c r="O6" i="1"/>
  <c r="P6" i="1" s="1"/>
  <c r="J5" i="1"/>
  <c r="AN4" i="1"/>
  <c r="AV5" i="1"/>
  <c r="AP40" i="1"/>
  <c r="AP4" i="1" s="1"/>
  <c r="BL4" i="1"/>
  <c r="AD5" i="1"/>
  <c r="Y4" i="1"/>
  <c r="W41" i="1"/>
  <c r="R40" i="1"/>
  <c r="W40" i="1" s="1"/>
  <c r="BE41" i="1"/>
  <c r="BP4" i="1"/>
  <c r="O61" i="1"/>
  <c r="P61" i="1" s="1"/>
  <c r="AV41" i="1"/>
  <c r="BH40" i="1"/>
  <c r="BH4" i="1" s="1"/>
  <c r="BW40" i="1" l="1"/>
  <c r="AD4" i="1"/>
  <c r="BN40" i="1"/>
  <c r="AD40" i="1"/>
  <c r="O40" i="1"/>
  <c r="P40" i="1" s="1"/>
  <c r="BQ4" i="1"/>
  <c r="BW4" i="1" s="1"/>
  <c r="J4" i="1"/>
  <c r="O4" i="1" s="1"/>
  <c r="P4" i="1" s="1"/>
  <c r="O5" i="1"/>
  <c r="P5" i="1" s="1"/>
  <c r="R4" i="1"/>
  <c r="W4" i="1" s="1"/>
  <c r="BX40" i="1"/>
  <c r="BY40" i="1" s="1"/>
  <c r="BY41" i="1"/>
  <c r="AM40" i="1"/>
  <c r="AV4" i="1"/>
  <c r="AM4" i="1"/>
  <c r="W5" i="1"/>
  <c r="BN5" i="1"/>
  <c r="BF4" i="1"/>
  <c r="BN4" i="1" s="1"/>
  <c r="AW4" i="1"/>
  <c r="BE4" i="1" s="1"/>
  <c r="BE5" i="1"/>
  <c r="AV40" i="1"/>
  <c r="BX5" i="1"/>
  <c r="BY6" i="1"/>
  <c r="BX4" i="1" l="1"/>
  <c r="BY4" i="1" s="1"/>
  <c r="BY5" i="1"/>
</calcChain>
</file>

<file path=xl/sharedStrings.xml><?xml version="1.0" encoding="utf-8"?>
<sst xmlns="http://schemas.openxmlformats.org/spreadsheetml/2006/main" count="181" uniqueCount="92">
  <si>
    <t>Kode OPD / Program / Kegiatan / Sub Kegiatan</t>
  </si>
  <si>
    <t>Nama OPD / Program / Indikator Program / Kegiatan / Indikator Kegiatan / Sub Kegiatan</t>
  </si>
  <si>
    <t>Perubahan RKPD 2021</t>
  </si>
  <si>
    <t>POKIR 2021 / Fisik Tidak Kontinyu</t>
  </si>
  <si>
    <t>Keterangan Pokir</t>
  </si>
  <si>
    <t>P. RKPD 2021 - (Pokir dan Fisik Non Rutin)</t>
  </si>
  <si>
    <t>SATUAN</t>
  </si>
  <si>
    <t>TARGET SUB KEG. 2021</t>
  </si>
  <si>
    <t>Th. 2021</t>
  </si>
  <si>
    <t>Selisih dengan Th Sebelumnya (L - D)</t>
  </si>
  <si>
    <t>TARGET SUB KEG. 2022</t>
  </si>
  <si>
    <t>Th. 2022</t>
  </si>
  <si>
    <t>Renja 2022</t>
  </si>
  <si>
    <t>Renja 2022 Update TKDD</t>
  </si>
  <si>
    <t>KUA PPAS</t>
  </si>
  <si>
    <t>R-APBD</t>
  </si>
  <si>
    <t>APBD Pergeseran 1</t>
  </si>
  <si>
    <t>APBD</t>
  </si>
  <si>
    <t>BANKEU</t>
  </si>
  <si>
    <t>DAK</t>
  </si>
  <si>
    <t>DANKEL</t>
  </si>
  <si>
    <t>DBHCHT</t>
  </si>
  <si>
    <t>TOTAL</t>
  </si>
  <si>
    <t>PROGRAM UNGGULAN</t>
  </si>
  <si>
    <t>MUSRENBANG</t>
  </si>
  <si>
    <t>POKIR</t>
  </si>
  <si>
    <t>paket</t>
  </si>
  <si>
    <t>dokumen</t>
  </si>
  <si>
    <t>buah</t>
  </si>
  <si>
    <t>X.XX.01</t>
  </si>
  <si>
    <t>PROGRAM PENUNJANG URUSAN PEMERINTAHAN DAERAH KABUPATEN/KOTA</t>
  </si>
  <si>
    <t>X.XX.01.2.01</t>
  </si>
  <si>
    <t>Perencanaan, Penganggaran, dan Evaluasi Kinerja Perangkat Daerah</t>
  </si>
  <si>
    <t>X.XX.01.2.01.07</t>
  </si>
  <si>
    <t>Evaluasi Kinerja Perangkat Daerah</t>
  </si>
  <si>
    <t>bulan</t>
  </si>
  <si>
    <t>X.XX.01.2.02</t>
  </si>
  <si>
    <t>Administrasi Keuangan Perangkat Daerah</t>
  </si>
  <si>
    <t>X.XX.01.2.02.03</t>
  </si>
  <si>
    <t>Pelaksanaan Penatausahaan dan Pengujian/Verifikasi Keuangan SKPD</t>
  </si>
  <si>
    <t>kali</t>
  </si>
  <si>
    <t>X.XX.01.2.06</t>
  </si>
  <si>
    <t>Administrasi Umum Perangkat Daerah</t>
  </si>
  <si>
    <t>X.XX.01.2.06.01</t>
  </si>
  <si>
    <t>Penyediaan Komponen Instalasi Listrik/Penerangan Bangunan Kantor</t>
  </si>
  <si>
    <t>X.XX.01.2.06.02</t>
  </si>
  <si>
    <t>Penyediaan Peralatan dan Perlengkapan Kantor</t>
  </si>
  <si>
    <t>X.XX.01.2.06.03</t>
  </si>
  <si>
    <t>Penyediaan Peralatan Rumah Tangga</t>
  </si>
  <si>
    <t>X.XX.01.2.06.04</t>
  </si>
  <si>
    <t>Penyediaan Bahan Logistik Kantor</t>
  </si>
  <si>
    <t>X.XX.01.2.06.05</t>
  </si>
  <si>
    <t>Penyediaan Barang Cetakan dan Penggandaan</t>
  </si>
  <si>
    <t>X.XX.01.2.06.06</t>
  </si>
  <si>
    <t>Penyediaan Bahan Bacaan dan Peraturan Perundang-undangan</t>
  </si>
  <si>
    <t>X.XX.01.2.08</t>
  </si>
  <si>
    <t>Penyediaan Jasa Penunjang Urusan Pemerintahan Daerah</t>
  </si>
  <si>
    <t>X.XX.01.2.08.01</t>
  </si>
  <si>
    <t>Penyediaan Jasa Surat Menyurat</t>
  </si>
  <si>
    <t>X.XX.01.2.08.02</t>
  </si>
  <si>
    <t>Penyediaan Jasa Komunikasi, Sumber Daya Air dan Listrik</t>
  </si>
  <si>
    <t>X.XX.01.2.08.04</t>
  </si>
  <si>
    <t>Penyediaan Jasa Pelayanan Umum Kantor</t>
  </si>
  <si>
    <t>X.XX.01.2.09</t>
  </si>
  <si>
    <t>Pemeliharaan Barang Milik Daerah Penunjang Urusan Pemerintahan Daerah</t>
  </si>
  <si>
    <t>X.XX.01.2.09.01</t>
  </si>
  <si>
    <t>Penyediaan Jasa Pemeliharaan, Biaya Pemeliharaan dan Pajak Kendaraan Perorangan Dinas atau Kendaraan Dinas Jabatan</t>
  </si>
  <si>
    <t>X.XX.01.2.09.09</t>
  </si>
  <si>
    <t>Pemeliharaan/Rehabilitasi Gedung Kantor dan Bangunan Lainnya</t>
  </si>
  <si>
    <t>X.XX.01.2.09.10</t>
  </si>
  <si>
    <t>Pemeliharaan/Rehabilitasi Sarana dan Prasarana Gedung Kantor atau Bangunan Lainnya</t>
  </si>
  <si>
    <t>Unit</t>
  </si>
  <si>
    <t>Bulan</t>
  </si>
  <si>
    <t>Kali</t>
  </si>
  <si>
    <t>lokasi</t>
  </si>
  <si>
    <t>PROGRAM PEMBERDAYAAN MASYARAKAT DESA DAN KELURAHAN</t>
  </si>
  <si>
    <t>7.01.03.2.02</t>
  </si>
  <si>
    <t>Kegiatan Pemberdayaan Kelurahan</t>
  </si>
  <si>
    <t>7.01.03.2.02.01</t>
  </si>
  <si>
    <t>Peningkatan Partisipasi Masyarakat dalam Forum Musyawarah Perencanaan Pembangunan di Kelurahan</t>
  </si>
  <si>
    <t>7.01.03.2.02.02</t>
  </si>
  <si>
    <t>Pembangunan Sarana dan Prasarana Kelurahan</t>
  </si>
  <si>
    <t>7.01.03.2.02.03</t>
  </si>
  <si>
    <t>Pemberdayaan Masyarakat di Kelurahan</t>
  </si>
  <si>
    <t>RT/RW</t>
  </si>
  <si>
    <t>7.01.0.00.0.00.01.0003</t>
  </si>
  <si>
    <t>Kelurahan Degayu</t>
  </si>
  <si>
    <t>Ubit</t>
  </si>
  <si>
    <t>Usulan Perubahan RKPD / Renja</t>
  </si>
  <si>
    <t>Penetapan APBD</t>
  </si>
  <si>
    <t>Selisih (BX - BW)</t>
  </si>
  <si>
    <t>Keterangan Usulan Perubahan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</si>
</sst>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#,##0_ ;[Red]\-#,##0\ "/>
  </numFmts>
  <fonts count="11" x14ac:knownFonts="1">
    <font>
      <sz val="11"/>
      <color theme="1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FF"/>
      <name val="Arial"/>
      <family val="2"/>
    </font>
    <font>
      <b/>
      <sz val="12"/>
      <color rgb="FF353535"/>
      <name val="Arial"/>
      <family val="2"/>
    </font>
    <font>
      <sz val="12"/>
      <color rgb="FF353535"/>
      <name val="Arial"/>
      <family val="2"/>
    </font>
    <font>
      <sz val="11"/>
      <color theme="1"/>
      <name val="Roboto Light"/>
      <family val="2"/>
      <charset val="1"/>
    </font>
    <font>
      <sz val="12"/>
      <color rgb="FFFF0000"/>
      <name val="Arial"/>
      <family val="2"/>
    </font>
    <font>
      <strike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61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 style="medium">
        <color rgb="FFE1EDFF"/>
      </top>
      <bottom/>
      <diagonal/>
    </border>
    <border>
      <left style="medium">
        <color rgb="FFE1EDFF"/>
      </left>
      <right/>
      <top style="medium">
        <color rgb="FFE1EDFF"/>
      </top>
      <bottom style="medium">
        <color rgb="FFE1EDFF"/>
      </bottom>
      <diagonal/>
    </border>
    <border>
      <left/>
      <right/>
      <top style="medium">
        <color rgb="FFE1EDFF"/>
      </top>
      <bottom style="medium">
        <color rgb="FFE1EDFF"/>
      </bottom>
      <diagonal/>
    </border>
    <border>
      <left/>
      <right style="medium">
        <color rgb="FFE1EDFF"/>
      </right>
      <top style="medium">
        <color rgb="FFE1EDFF"/>
      </top>
      <bottom style="medium">
        <color rgb="FFE1EDFF"/>
      </bottom>
      <diagonal/>
    </border>
    <border>
      <left style="medium">
        <color rgb="FFE1EDFF"/>
      </left>
      <right style="medium">
        <color rgb="FFE1EDFF"/>
      </right>
      <top/>
      <bottom style="medium">
        <color rgb="FFE1EDFF"/>
      </bottom>
      <diagonal/>
    </border>
    <border>
      <left style="thin">
        <color rgb="FF000000"/>
      </left>
      <right style="medium">
        <color rgb="FFE1EDFF"/>
      </right>
      <top style="medium">
        <color rgb="FFE1EDFF"/>
      </top>
      <bottom style="medium">
        <color rgb="FFE1EDFF"/>
      </bottom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2" fillId="8" borderId="1" xfId="1" applyFont="1" applyFill="1" applyBorder="1" applyAlignment="1">
      <alignment horizontal="right" vertical="center" wrapText="1"/>
    </xf>
    <xf numFmtId="166" fontId="2" fillId="8" borderId="1" xfId="1" applyNumberFormat="1" applyFont="1" applyFill="1" applyBorder="1" applyAlignment="1">
      <alignment horizontal="center" vertical="center" wrapText="1"/>
    </xf>
    <xf numFmtId="21" fontId="6" fillId="10" borderId="7" xfId="1" applyNumberFormat="1" applyFont="1" applyFill="1" applyBorder="1" applyAlignment="1">
      <alignment horizontal="left" vertical="center" wrapText="1"/>
    </xf>
    <xf numFmtId="21" fontId="6" fillId="10" borderId="5" xfId="1" applyNumberFormat="1" applyFont="1" applyFill="1" applyBorder="1" applyAlignment="1">
      <alignment horizontal="left" vertical="center" wrapText="1"/>
    </xf>
    <xf numFmtId="0" fontId="6" fillId="10" borderId="1" xfId="1" applyFont="1" applyFill="1" applyBorder="1" applyAlignment="1">
      <alignment horizontal="left" vertical="center" wrapText="1"/>
    </xf>
    <xf numFmtId="164" fontId="6" fillId="10" borderId="1" xfId="2" applyFont="1" applyFill="1" applyBorder="1" applyAlignment="1">
      <alignment horizontal="right" vertical="center" wrapText="1"/>
    </xf>
    <xf numFmtId="164" fontId="6" fillId="10" borderId="1" xfId="3" applyFont="1" applyFill="1" applyBorder="1" applyAlignment="1">
      <alignment horizontal="right" vertical="center" wrapText="1"/>
    </xf>
    <xf numFmtId="166" fontId="6" fillId="10" borderId="1" xfId="2" applyNumberFormat="1" applyFont="1" applyFill="1" applyBorder="1" applyAlignment="1">
      <alignment horizontal="righ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164" fontId="6" fillId="4" borderId="1" xfId="2" applyFont="1" applyFill="1" applyBorder="1" applyAlignment="1">
      <alignment horizontal="right" vertical="center" wrapText="1"/>
    </xf>
    <xf numFmtId="164" fontId="6" fillId="4" borderId="1" xfId="3" applyFont="1" applyFill="1" applyBorder="1" applyAlignment="1">
      <alignment horizontal="right" vertical="center" wrapText="1"/>
    </xf>
    <xf numFmtId="166" fontId="6" fillId="4" borderId="1" xfId="2" applyNumberFormat="1" applyFont="1" applyFill="1" applyBorder="1" applyAlignment="1">
      <alignment horizontal="righ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1" xfId="1" applyFont="1" applyFill="1" applyBorder="1" applyAlignment="1">
      <alignment vertical="center" wrapText="1"/>
    </xf>
    <xf numFmtId="0" fontId="6" fillId="11" borderId="1" xfId="1" applyFont="1" applyFill="1" applyBorder="1" applyAlignment="1">
      <alignment horizontal="right" vertical="center" wrapText="1"/>
    </xf>
    <xf numFmtId="164" fontId="6" fillId="11" borderId="1" xfId="3" applyFont="1" applyFill="1" applyBorder="1" applyAlignment="1">
      <alignment horizontal="right" vertical="center" wrapText="1"/>
    </xf>
    <xf numFmtId="164" fontId="6" fillId="11" borderId="1" xfId="2" applyFont="1" applyFill="1" applyBorder="1" applyAlignment="1">
      <alignment horizontal="right" vertical="center" wrapText="1"/>
    </xf>
    <xf numFmtId="166" fontId="6" fillId="11" borderId="1" xfId="2" applyNumberFormat="1" applyFont="1" applyFill="1" applyBorder="1" applyAlignment="1">
      <alignment horizontal="right" vertical="center" wrapText="1"/>
    </xf>
    <xf numFmtId="0" fontId="7" fillId="8" borderId="7" xfId="1" applyFont="1" applyFill="1" applyBorder="1" applyAlignment="1">
      <alignment horizontal="left" vertical="center" wrapText="1"/>
    </xf>
    <xf numFmtId="0" fontId="7" fillId="8" borderId="5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left" vertical="center" wrapText="1"/>
    </xf>
    <xf numFmtId="0" fontId="7" fillId="8" borderId="1" xfId="1" applyFont="1" applyFill="1" applyBorder="1" applyAlignment="1">
      <alignment horizontal="right" vertical="center" wrapText="1"/>
    </xf>
    <xf numFmtId="164" fontId="7" fillId="8" borderId="1" xfId="3" applyFont="1" applyFill="1" applyBorder="1" applyAlignment="1">
      <alignment horizontal="right" vertical="center" wrapText="1"/>
    </xf>
    <xf numFmtId="164" fontId="7" fillId="8" borderId="1" xfId="2" applyFont="1" applyFill="1" applyBorder="1" applyAlignment="1">
      <alignment horizontal="right" vertical="center" wrapText="1"/>
    </xf>
    <xf numFmtId="166" fontId="7" fillId="8" borderId="1" xfId="2" applyNumberFormat="1" applyFont="1" applyFill="1" applyBorder="1" applyAlignment="1">
      <alignment horizontal="right" vertical="center" wrapText="1"/>
    </xf>
    <xf numFmtId="0" fontId="4" fillId="8" borderId="0" xfId="1" applyFont="1" applyFill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4" fillId="0" borderId="0" xfId="1" applyFont="1" applyAlignment="1">
      <alignment horizontal="left" vertical="center"/>
    </xf>
    <xf numFmtId="166" fontId="4" fillId="0" borderId="0" xfId="1" applyNumberFormat="1" applyFont="1" applyAlignment="1">
      <alignment vertical="center"/>
    </xf>
    <xf numFmtId="0" fontId="6" fillId="12" borderId="5" xfId="1" applyFont="1" applyFill="1" applyBorder="1" applyAlignment="1">
      <alignment horizontal="left" vertical="center" wrapText="1"/>
    </xf>
    <xf numFmtId="0" fontId="6" fillId="12" borderId="1" xfId="1" applyFont="1" applyFill="1" applyBorder="1" applyAlignment="1">
      <alignment horizontal="left" vertical="center" wrapText="1" indent="2"/>
    </xf>
    <xf numFmtId="164" fontId="6" fillId="12" borderId="1" xfId="2" applyFont="1" applyFill="1" applyBorder="1" applyAlignment="1">
      <alignment horizontal="right" vertical="center" wrapText="1"/>
    </xf>
    <xf numFmtId="164" fontId="6" fillId="12" borderId="1" xfId="3" applyFont="1" applyFill="1" applyBorder="1" applyAlignment="1">
      <alignment horizontal="right" vertical="center" wrapText="1"/>
    </xf>
    <xf numFmtId="166" fontId="6" fillId="12" borderId="1" xfId="2" applyNumberFormat="1" applyFont="1" applyFill="1" applyBorder="1" applyAlignment="1">
      <alignment horizontal="right" vertical="center" wrapText="1"/>
    </xf>
    <xf numFmtId="0" fontId="6" fillId="10" borderId="1" xfId="1" applyFont="1" applyFill="1" applyBorder="1" applyAlignment="1">
      <alignment horizontal="right" vertical="center" wrapText="1"/>
    </xf>
    <xf numFmtId="0" fontId="6" fillId="4" borderId="1" xfId="1" applyFont="1" applyFill="1" applyBorder="1" applyAlignment="1">
      <alignment horizontal="right" vertical="center" wrapText="1"/>
    </xf>
    <xf numFmtId="164" fontId="7" fillId="10" borderId="1" xfId="3" applyFont="1" applyFill="1" applyBorder="1" applyAlignment="1">
      <alignment horizontal="right" vertical="center" wrapText="1"/>
    </xf>
    <xf numFmtId="164" fontId="7" fillId="4" borderId="1" xfId="3" applyFont="1" applyFill="1" applyBorder="1" applyAlignment="1">
      <alignment horizontal="right" vertical="center" wrapText="1"/>
    </xf>
    <xf numFmtId="164" fontId="7" fillId="11" borderId="1" xfId="3" applyFont="1" applyFill="1" applyBorder="1" applyAlignment="1">
      <alignment horizontal="right" vertical="center" wrapText="1"/>
    </xf>
    <xf numFmtId="0" fontId="10" fillId="8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164" fontId="9" fillId="8" borderId="1" xfId="2" applyFont="1" applyFill="1" applyBorder="1" applyAlignment="1">
      <alignment horizontal="right" vertical="center" wrapText="1"/>
    </xf>
    <xf numFmtId="164" fontId="7" fillId="12" borderId="1" xfId="3" applyFont="1" applyFill="1" applyBorder="1" applyAlignment="1">
      <alignment horizontal="right" vertical="center" wrapText="1"/>
    </xf>
    <xf numFmtId="0" fontId="6" fillId="12" borderId="1" xfId="1" applyFont="1" applyFill="1" applyBorder="1" applyAlignment="1">
      <alignment horizontal="right" vertical="center" wrapText="1" indent="2"/>
    </xf>
    <xf numFmtId="0" fontId="9" fillId="8" borderId="1" xfId="1" applyFont="1" applyFill="1" applyBorder="1" applyAlignment="1">
      <alignment horizontal="left" vertical="center" wrapText="1"/>
    </xf>
    <xf numFmtId="0" fontId="9" fillId="8" borderId="1" xfId="1" applyFont="1" applyFill="1" applyBorder="1" applyAlignment="1">
      <alignment horizontal="right" vertical="center" wrapText="1"/>
    </xf>
    <xf numFmtId="164" fontId="9" fillId="8" borderId="1" xfId="3" applyFont="1" applyFill="1" applyBorder="1" applyAlignment="1">
      <alignment horizontal="right" vertical="center" wrapText="1"/>
    </xf>
    <xf numFmtId="166" fontId="9" fillId="8" borderId="1" xfId="2" applyNumberFormat="1" applyFont="1" applyFill="1" applyBorder="1" applyAlignment="1">
      <alignment horizontal="right" vertical="center" wrapText="1"/>
    </xf>
    <xf numFmtId="0" fontId="6" fillId="13" borderId="7" xfId="1" applyFont="1" applyFill="1" applyBorder="1" applyAlignment="1">
      <alignment horizontal="left" vertical="center" wrapText="1"/>
    </xf>
    <xf numFmtId="0" fontId="6" fillId="13" borderId="1" xfId="1" applyFont="1" applyFill="1" applyBorder="1" applyAlignment="1">
      <alignment horizontal="left" vertical="center" wrapText="1" indent="2"/>
    </xf>
    <xf numFmtId="164" fontId="6" fillId="13" borderId="1" xfId="2" applyFont="1" applyFill="1" applyBorder="1" applyAlignment="1">
      <alignment horizontal="right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</cellXfs>
  <cellStyles count="10">
    <cellStyle name="Comma [0] 2 34" xfId="8"/>
    <cellStyle name="Comma [0] 65 2" xfId="2"/>
    <cellStyle name="Comma [0] 69" xfId="3"/>
    <cellStyle name="Comma [0] 69 2" xfId="9"/>
    <cellStyle name="Comma 26" xfId="4"/>
    <cellStyle name="Normal" xfId="0" builtinId="0"/>
    <cellStyle name="Normal 2" xfId="6"/>
    <cellStyle name="Normal 2 54" xfId="7"/>
    <cellStyle name="Normal 75 2" xfId="1"/>
    <cellStyle name="Percent 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BZ74"/>
  <sheetViews>
    <sheetView tabSelected="1" zoomScale="70" zoomScaleNormal="70" zoomScaleSheetLayoutView="4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9" sqref="C9"/>
    </sheetView>
  </sheetViews>
  <sheetFormatPr defaultColWidth="9" defaultRowHeight="15" outlineLevelRow="4" outlineLevelCol="1" x14ac:dyDescent="0.2"/>
  <cols>
    <col min="1" max="1" width="24.5" style="40" customWidth="1"/>
    <col min="2" max="2" width="6.25" style="40" hidden="1" customWidth="1"/>
    <col min="3" max="3" width="45" style="40" customWidth="1"/>
    <col min="4" max="4" width="20.75" style="40" hidden="1" customWidth="1" outlineLevel="1"/>
    <col min="5" max="5" width="18.625" style="40" hidden="1" customWidth="1" outlineLevel="1"/>
    <col min="6" max="6" width="49.25" style="40" hidden="1" customWidth="1" outlineLevel="1"/>
    <col min="7" max="7" width="20.25" style="40" hidden="1" customWidth="1" collapsed="1"/>
    <col min="8" max="8" width="11.75" style="40" hidden="1" customWidth="1"/>
    <col min="9" max="9" width="11.25" style="53" hidden="1" customWidth="1" outlineLevel="1"/>
    <col min="10" max="10" width="19.75" style="1" hidden="1" customWidth="1" outlineLevel="1"/>
    <col min="11" max="11" width="17.125" style="1" hidden="1" customWidth="1" outlineLevel="1"/>
    <col min="12" max="12" width="18.625" style="1" hidden="1" customWidth="1" outlineLevel="1"/>
    <col min="13" max="13" width="13.5" style="1" hidden="1" customWidth="1" outlineLevel="1"/>
    <col min="14" max="14" width="15.25" style="1" hidden="1" customWidth="1" outlineLevel="1"/>
    <col min="15" max="15" width="21.75" style="1" hidden="1" customWidth="1" collapsed="1"/>
    <col min="16" max="16" width="19.75" style="41" hidden="1" customWidth="1"/>
    <col min="17" max="17" width="11.25" style="40" hidden="1" customWidth="1" outlineLevel="1"/>
    <col min="18" max="18" width="19.25" style="1" hidden="1" customWidth="1" outlineLevel="1"/>
    <col min="19" max="19" width="20.625" style="1" hidden="1" customWidth="1" outlineLevel="1"/>
    <col min="20" max="20" width="18.625" style="1" hidden="1" customWidth="1" outlineLevel="1"/>
    <col min="21" max="21" width="16" style="1" hidden="1" customWidth="1" outlineLevel="1"/>
    <col min="22" max="22" width="17.125" style="1" hidden="1" customWidth="1" outlineLevel="1"/>
    <col min="23" max="23" width="20.25" style="1" hidden="1" customWidth="1" collapsed="1"/>
    <col min="24" max="24" width="14.625" style="40" hidden="1" customWidth="1" outlineLevel="1"/>
    <col min="25" max="25" width="19.25" style="1" hidden="1" customWidth="1" outlineLevel="1"/>
    <col min="26" max="26" width="18.125" style="1" hidden="1" customWidth="1" outlineLevel="1"/>
    <col min="27" max="27" width="18.625" style="1" hidden="1" customWidth="1" outlineLevel="1"/>
    <col min="28" max="28" width="21.625" style="1" hidden="1" customWidth="1" outlineLevel="1"/>
    <col min="29" max="29" width="17" style="1" hidden="1" customWidth="1" outlineLevel="1"/>
    <col min="30" max="30" width="20.25" style="1" hidden="1" customWidth="1" collapsed="1"/>
    <col min="31" max="31" width="22.625" style="1" hidden="1" customWidth="1" outlineLevel="1"/>
    <col min="32" max="32" width="18.25" style="1" hidden="1" customWidth="1" outlineLevel="1"/>
    <col min="33" max="33" width="19.25" style="1" hidden="1" customWidth="1" outlineLevel="1"/>
    <col min="34" max="34" width="16" style="1" hidden="1" customWidth="1" outlineLevel="1"/>
    <col min="35" max="38" width="17.125" style="1" hidden="1" customWidth="1" outlineLevel="1"/>
    <col min="39" max="39" width="21.75" style="1" customWidth="1" collapsed="1"/>
    <col min="40" max="40" width="22.625" style="1" hidden="1" customWidth="1" outlineLevel="1"/>
    <col min="41" max="41" width="18.25" style="1" hidden="1" customWidth="1" outlineLevel="1"/>
    <col min="42" max="42" width="19.25" style="1" hidden="1" customWidth="1" outlineLevel="1"/>
    <col min="43" max="43" width="16" style="1" hidden="1" customWidth="1" outlineLevel="1"/>
    <col min="44" max="46" width="17.125" style="1" hidden="1" customWidth="1" outlineLevel="1"/>
    <col min="47" max="47" width="19.375" style="1" hidden="1" customWidth="1" outlineLevel="1"/>
    <col min="48" max="48" width="21.75" style="1" hidden="1" customWidth="1" collapsed="1"/>
    <col min="49" max="49" width="22.625" style="1" hidden="1" customWidth="1" outlineLevel="1"/>
    <col min="50" max="50" width="20.75" style="1" hidden="1" customWidth="1" outlineLevel="1"/>
    <col min="51" max="51" width="22.625" style="1" hidden="1" customWidth="1" outlineLevel="1"/>
    <col min="52" max="52" width="16" style="1" hidden="1" customWidth="1" outlineLevel="1"/>
    <col min="53" max="53" width="20" style="1" hidden="1" customWidth="1" outlineLevel="1"/>
    <col min="54" max="54" width="18.375" style="1" hidden="1" customWidth="1" outlineLevel="1"/>
    <col min="55" max="55" width="17.125" style="1" hidden="1" customWidth="1" outlineLevel="1"/>
    <col min="56" max="56" width="22.625" style="1" hidden="1" customWidth="1" outlineLevel="1"/>
    <col min="57" max="57" width="24.125" style="1" hidden="1" customWidth="1" collapsed="1"/>
    <col min="58" max="58" width="22.625" style="1" hidden="1" customWidth="1" outlineLevel="1"/>
    <col min="59" max="59" width="23.125" style="1" hidden="1" customWidth="1" outlineLevel="1"/>
    <col min="60" max="60" width="22.625" style="1" hidden="1" customWidth="1" outlineLevel="1"/>
    <col min="61" max="61" width="16" style="1" hidden="1" customWidth="1" outlineLevel="1"/>
    <col min="62" max="62" width="20" style="1" hidden="1" customWidth="1" outlineLevel="1"/>
    <col min="63" max="63" width="18.375" style="1" hidden="1" customWidth="1" outlineLevel="1"/>
    <col min="64" max="64" width="17.125" style="1" hidden="1" customWidth="1" outlineLevel="1"/>
    <col min="65" max="65" width="22.625" style="1" hidden="1" customWidth="1" outlineLevel="1"/>
    <col min="66" max="66" width="24.125" style="1" bestFit="1" customWidth="1" collapsed="1"/>
    <col min="67" max="67" width="22.625" style="1" customWidth="1" outlineLevel="1"/>
    <col min="68" max="68" width="23.125" style="1" customWidth="1" outlineLevel="1"/>
    <col min="69" max="69" width="22.625" style="1" customWidth="1" outlineLevel="1"/>
    <col min="70" max="70" width="16" style="1" customWidth="1" outlineLevel="1"/>
    <col min="71" max="71" width="20" style="1" customWidth="1" outlineLevel="1"/>
    <col min="72" max="72" width="18.375" style="1" customWidth="1" outlineLevel="1"/>
    <col min="73" max="73" width="17.125" style="1" customWidth="1" outlineLevel="1"/>
    <col min="74" max="74" width="22.625" style="1" customWidth="1" outlineLevel="1"/>
    <col min="75" max="75" width="24.125" style="1" bestFit="1" customWidth="1"/>
    <col min="76" max="77" width="22.625" style="1" customWidth="1" outlineLevel="1"/>
    <col min="78" max="78" width="61.375" style="1" customWidth="1" outlineLevel="1"/>
    <col min="79" max="16384" width="9" style="1"/>
  </cols>
  <sheetData>
    <row r="1" spans="1:78" ht="27" customHeight="1" thickBot="1" x14ac:dyDescent="0.25">
      <c r="A1" s="70" t="s">
        <v>0</v>
      </c>
      <c r="B1" s="70"/>
      <c r="C1" s="70" t="s">
        <v>1</v>
      </c>
      <c r="D1" s="68" t="s">
        <v>2</v>
      </c>
      <c r="E1" s="68" t="s">
        <v>3</v>
      </c>
      <c r="F1" s="68" t="s">
        <v>4</v>
      </c>
      <c r="G1" s="68" t="s">
        <v>5</v>
      </c>
      <c r="H1" s="68" t="s">
        <v>6</v>
      </c>
      <c r="I1" s="68" t="s">
        <v>7</v>
      </c>
      <c r="J1" s="70" t="s">
        <v>8</v>
      </c>
      <c r="K1" s="70"/>
      <c r="L1" s="70"/>
      <c r="M1" s="70"/>
      <c r="N1" s="70"/>
      <c r="O1" s="70"/>
      <c r="P1" s="76" t="s">
        <v>9</v>
      </c>
      <c r="Q1" s="68" t="s">
        <v>10</v>
      </c>
      <c r="R1" s="65" t="s">
        <v>11</v>
      </c>
      <c r="S1" s="66"/>
      <c r="T1" s="66"/>
      <c r="U1" s="66"/>
      <c r="V1" s="66"/>
      <c r="W1" s="67"/>
      <c r="X1" s="68" t="s">
        <v>10</v>
      </c>
      <c r="Y1" s="70" t="s">
        <v>12</v>
      </c>
      <c r="Z1" s="70"/>
      <c r="AA1" s="70"/>
      <c r="AB1" s="70"/>
      <c r="AC1" s="70"/>
      <c r="AD1" s="70"/>
      <c r="AE1" s="71" t="s">
        <v>13</v>
      </c>
      <c r="AF1" s="71"/>
      <c r="AG1" s="71"/>
      <c r="AH1" s="71"/>
      <c r="AI1" s="71"/>
      <c r="AJ1" s="71"/>
      <c r="AK1" s="71"/>
      <c r="AL1" s="71"/>
      <c r="AM1" s="71"/>
      <c r="AN1" s="72" t="s">
        <v>14</v>
      </c>
      <c r="AO1" s="72"/>
      <c r="AP1" s="72"/>
      <c r="AQ1" s="72"/>
      <c r="AR1" s="72"/>
      <c r="AS1" s="72"/>
      <c r="AT1" s="72"/>
      <c r="AU1" s="72"/>
      <c r="AV1" s="72"/>
      <c r="AW1" s="73" t="s">
        <v>15</v>
      </c>
      <c r="AX1" s="73"/>
      <c r="AY1" s="73"/>
      <c r="AZ1" s="73"/>
      <c r="BA1" s="73"/>
      <c r="BB1" s="73"/>
      <c r="BC1" s="73"/>
      <c r="BD1" s="73"/>
      <c r="BE1" s="73"/>
      <c r="BF1" s="78" t="s">
        <v>89</v>
      </c>
      <c r="BG1" s="78"/>
      <c r="BH1" s="78"/>
      <c r="BI1" s="78"/>
      <c r="BJ1" s="78"/>
      <c r="BK1" s="78"/>
      <c r="BL1" s="78"/>
      <c r="BM1" s="78"/>
      <c r="BN1" s="78"/>
      <c r="BO1" s="64" t="s">
        <v>16</v>
      </c>
      <c r="BP1" s="64"/>
      <c r="BQ1" s="64"/>
      <c r="BR1" s="64"/>
      <c r="BS1" s="64"/>
      <c r="BT1" s="64"/>
      <c r="BU1" s="64"/>
      <c r="BV1" s="64"/>
      <c r="BW1" s="64"/>
      <c r="BX1" s="74" t="s">
        <v>88</v>
      </c>
      <c r="BY1" s="74" t="s">
        <v>90</v>
      </c>
      <c r="BZ1" s="74" t="s">
        <v>91</v>
      </c>
    </row>
    <row r="2" spans="1:78" ht="30.6" customHeight="1" thickBot="1" x14ac:dyDescent="0.25">
      <c r="A2" s="70"/>
      <c r="B2" s="70"/>
      <c r="C2" s="70"/>
      <c r="D2" s="69"/>
      <c r="E2" s="69"/>
      <c r="F2" s="69"/>
      <c r="G2" s="69"/>
      <c r="H2" s="69"/>
      <c r="I2" s="69"/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77"/>
      <c r="Q2" s="69"/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69"/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3" t="s">
        <v>17</v>
      </c>
      <c r="AF2" s="3" t="s">
        <v>18</v>
      </c>
      <c r="AG2" s="3" t="s">
        <v>19</v>
      </c>
      <c r="AH2" s="3" t="s">
        <v>20</v>
      </c>
      <c r="AI2" s="3" t="s">
        <v>21</v>
      </c>
      <c r="AJ2" s="3" t="s">
        <v>23</v>
      </c>
      <c r="AK2" s="3" t="s">
        <v>24</v>
      </c>
      <c r="AL2" s="3" t="s">
        <v>25</v>
      </c>
      <c r="AM2" s="3" t="s">
        <v>22</v>
      </c>
      <c r="AN2" s="4" t="s">
        <v>17</v>
      </c>
      <c r="AO2" s="4" t="s">
        <v>18</v>
      </c>
      <c r="AP2" s="4" t="s">
        <v>19</v>
      </c>
      <c r="AQ2" s="4" t="s">
        <v>20</v>
      </c>
      <c r="AR2" s="4" t="s">
        <v>21</v>
      </c>
      <c r="AS2" s="4" t="s">
        <v>23</v>
      </c>
      <c r="AT2" s="4" t="s">
        <v>24</v>
      </c>
      <c r="AU2" s="4" t="s">
        <v>25</v>
      </c>
      <c r="AV2" s="4" t="s">
        <v>22</v>
      </c>
      <c r="AW2" s="5" t="s">
        <v>17</v>
      </c>
      <c r="AX2" s="5" t="s">
        <v>18</v>
      </c>
      <c r="AY2" s="5" t="s">
        <v>19</v>
      </c>
      <c r="AZ2" s="5" t="s">
        <v>20</v>
      </c>
      <c r="BA2" s="5" t="s">
        <v>21</v>
      </c>
      <c r="BB2" s="5" t="s">
        <v>23</v>
      </c>
      <c r="BC2" s="5" t="s">
        <v>24</v>
      </c>
      <c r="BD2" s="5" t="s">
        <v>25</v>
      </c>
      <c r="BE2" s="5" t="s">
        <v>22</v>
      </c>
      <c r="BF2" s="6" t="s">
        <v>17</v>
      </c>
      <c r="BG2" s="6" t="s">
        <v>18</v>
      </c>
      <c r="BH2" s="6" t="s">
        <v>19</v>
      </c>
      <c r="BI2" s="6" t="s">
        <v>20</v>
      </c>
      <c r="BJ2" s="6" t="s">
        <v>21</v>
      </c>
      <c r="BK2" s="6" t="s">
        <v>23</v>
      </c>
      <c r="BL2" s="6" t="s">
        <v>24</v>
      </c>
      <c r="BM2" s="6" t="s">
        <v>25</v>
      </c>
      <c r="BN2" s="6" t="s">
        <v>22</v>
      </c>
      <c r="BO2" s="7" t="s">
        <v>17</v>
      </c>
      <c r="BP2" s="7" t="s">
        <v>18</v>
      </c>
      <c r="BQ2" s="7" t="s">
        <v>19</v>
      </c>
      <c r="BR2" s="7" t="s">
        <v>20</v>
      </c>
      <c r="BS2" s="7" t="s">
        <v>21</v>
      </c>
      <c r="BT2" s="7" t="s">
        <v>23</v>
      </c>
      <c r="BU2" s="7" t="s">
        <v>24</v>
      </c>
      <c r="BV2" s="7" t="s">
        <v>25</v>
      </c>
      <c r="BW2" s="7" t="s">
        <v>22</v>
      </c>
      <c r="BX2" s="75"/>
      <c r="BY2" s="75"/>
      <c r="BZ2" s="75"/>
    </row>
    <row r="3" spans="1:78" s="38" customFormat="1" ht="16.5" thickBot="1" x14ac:dyDescent="0.25">
      <c r="A3" s="8"/>
      <c r="B3" s="8"/>
      <c r="C3" s="9"/>
      <c r="D3" s="9"/>
      <c r="E3" s="9"/>
      <c r="F3" s="10"/>
      <c r="G3" s="9"/>
      <c r="H3" s="9"/>
      <c r="I3" s="11"/>
      <c r="J3" s="8"/>
      <c r="K3" s="8"/>
      <c r="L3" s="8"/>
      <c r="M3" s="8"/>
      <c r="N3" s="8"/>
      <c r="O3" s="8"/>
      <c r="P3" s="12"/>
      <c r="Q3" s="9"/>
      <c r="R3" s="8"/>
      <c r="S3" s="8"/>
      <c r="T3" s="8"/>
      <c r="U3" s="8"/>
      <c r="V3" s="8"/>
      <c r="W3" s="8"/>
      <c r="X3" s="9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 thickBot="1" x14ac:dyDescent="0.25">
      <c r="A4" s="61" t="s">
        <v>85</v>
      </c>
      <c r="B4" s="42">
        <f t="shared" ref="B4:B40" si="0">LEN(A4)</f>
        <v>22</v>
      </c>
      <c r="C4" s="62" t="s">
        <v>86</v>
      </c>
      <c r="D4" s="45">
        <f>SUM(D5,D40)</f>
        <v>454996000</v>
      </c>
      <c r="E4" s="45">
        <f>SUM(E5,E40)</f>
        <v>0</v>
      </c>
      <c r="F4" s="55"/>
      <c r="G4" s="45">
        <f t="shared" ref="G4:G11" si="1">D4-E4</f>
        <v>454996000</v>
      </c>
      <c r="H4" s="56"/>
      <c r="I4" s="56"/>
      <c r="J4" s="44">
        <f>SUM(J5,J40)</f>
        <v>480741000</v>
      </c>
      <c r="K4" s="44">
        <f>SUM(K5,K40)</f>
        <v>0</v>
      </c>
      <c r="L4" s="44">
        <f>SUM(L5,L40)</f>
        <v>0</v>
      </c>
      <c r="M4" s="44">
        <f>SUM(M5,M40)</f>
        <v>0</v>
      </c>
      <c r="N4" s="44">
        <f>SUM(N5,N40)</f>
        <v>0</v>
      </c>
      <c r="O4" s="44">
        <f t="shared" ref="O4:O42" si="2">SUM(J4:N4)</f>
        <v>480741000</v>
      </c>
      <c r="P4" s="46">
        <f t="shared" ref="P4:P11" si="3">O4-D4</f>
        <v>25745000</v>
      </c>
      <c r="Q4" s="43"/>
      <c r="R4" s="44">
        <f>SUM(R5,R40)</f>
        <v>156095000</v>
      </c>
      <c r="S4" s="44">
        <f>SUM(S5,S40)</f>
        <v>0</v>
      </c>
      <c r="T4" s="44">
        <f>SUM(T5,T40)</f>
        <v>0</v>
      </c>
      <c r="U4" s="44">
        <f>SUM(U5,U40)</f>
        <v>328100000</v>
      </c>
      <c r="V4" s="44">
        <f>SUM(V5,V40)</f>
        <v>0</v>
      </c>
      <c r="W4" s="44">
        <f t="shared" ref="W4:W42" si="4">SUM(R4:V4)</f>
        <v>484195000</v>
      </c>
      <c r="X4" s="43"/>
      <c r="Y4" s="44">
        <f>SUM(Y5,Y40)</f>
        <v>12500000</v>
      </c>
      <c r="Z4" s="44">
        <f>SUM(Z5,Z40)</f>
        <v>0</v>
      </c>
      <c r="AA4" s="44">
        <f>SUM(AA5,AA40)</f>
        <v>0</v>
      </c>
      <c r="AB4" s="44">
        <f>SUM(AB5,AB40)</f>
        <v>328100000</v>
      </c>
      <c r="AC4" s="44">
        <f>SUM(AC5,AC40)</f>
        <v>0</v>
      </c>
      <c r="AD4" s="44">
        <f t="shared" ref="AD4:AD48" si="5">SUM(Y4:AC4)</f>
        <v>340600000</v>
      </c>
      <c r="AE4" s="44">
        <f t="shared" ref="AE4:AL4" si="6">SUM(AE5,AE40)</f>
        <v>12500000</v>
      </c>
      <c r="AF4" s="44">
        <f t="shared" si="6"/>
        <v>0</v>
      </c>
      <c r="AG4" s="44">
        <f t="shared" si="6"/>
        <v>0</v>
      </c>
      <c r="AH4" s="44">
        <f t="shared" si="6"/>
        <v>328100000</v>
      </c>
      <c r="AI4" s="44">
        <f t="shared" si="6"/>
        <v>0</v>
      </c>
      <c r="AJ4" s="44">
        <f t="shared" si="6"/>
        <v>0</v>
      </c>
      <c r="AK4" s="44">
        <f t="shared" si="6"/>
        <v>0</v>
      </c>
      <c r="AL4" s="44">
        <f t="shared" si="6"/>
        <v>0</v>
      </c>
      <c r="AM4" s="63">
        <f t="shared" ref="AM4:AM48" si="7">SUM(AE4:AL4)</f>
        <v>340600000</v>
      </c>
      <c r="AN4" s="44">
        <f t="shared" ref="AN4:AU4" si="8">SUM(AN5,AN40)</f>
        <v>12500000</v>
      </c>
      <c r="AO4" s="44">
        <f t="shared" si="8"/>
        <v>0</v>
      </c>
      <c r="AP4" s="44">
        <f t="shared" si="8"/>
        <v>0</v>
      </c>
      <c r="AQ4" s="44">
        <f t="shared" si="8"/>
        <v>328100000</v>
      </c>
      <c r="AR4" s="44">
        <f t="shared" si="8"/>
        <v>0</v>
      </c>
      <c r="AS4" s="44">
        <f t="shared" si="8"/>
        <v>0</v>
      </c>
      <c r="AT4" s="44">
        <f t="shared" si="8"/>
        <v>0</v>
      </c>
      <c r="AU4" s="44">
        <f t="shared" si="8"/>
        <v>0</v>
      </c>
      <c r="AV4" s="44">
        <f t="shared" ref="AV4:AV48" si="9">SUM(AN4:AU4)</f>
        <v>340600000</v>
      </c>
      <c r="AW4" s="44">
        <f t="shared" ref="AW4:BD4" si="10">SUM(AW5,AW40)</f>
        <v>13856000</v>
      </c>
      <c r="AX4" s="44">
        <f t="shared" si="10"/>
        <v>0</v>
      </c>
      <c r="AY4" s="44">
        <f t="shared" si="10"/>
        <v>0</v>
      </c>
      <c r="AZ4" s="44">
        <f t="shared" si="10"/>
        <v>328100000</v>
      </c>
      <c r="BA4" s="44">
        <f t="shared" si="10"/>
        <v>0</v>
      </c>
      <c r="BB4" s="44">
        <f t="shared" si="10"/>
        <v>0</v>
      </c>
      <c r="BC4" s="44">
        <f t="shared" si="10"/>
        <v>0</v>
      </c>
      <c r="BD4" s="44">
        <f t="shared" si="10"/>
        <v>0</v>
      </c>
      <c r="BE4" s="44">
        <f t="shared" ref="BE4:BE48" si="11">SUM(AW4:BD4)</f>
        <v>341956000</v>
      </c>
      <c r="BF4" s="44">
        <f t="shared" ref="BF4:BM4" si="12">SUM(BF5,BF40)</f>
        <v>13856000</v>
      </c>
      <c r="BG4" s="44">
        <f t="shared" si="12"/>
        <v>0</v>
      </c>
      <c r="BH4" s="44">
        <f t="shared" si="12"/>
        <v>0</v>
      </c>
      <c r="BI4" s="44">
        <f t="shared" si="12"/>
        <v>328100000</v>
      </c>
      <c r="BJ4" s="44">
        <f t="shared" si="12"/>
        <v>0</v>
      </c>
      <c r="BK4" s="44">
        <f t="shared" si="12"/>
        <v>0</v>
      </c>
      <c r="BL4" s="44">
        <f t="shared" si="12"/>
        <v>0</v>
      </c>
      <c r="BM4" s="44">
        <f t="shared" si="12"/>
        <v>0</v>
      </c>
      <c r="BN4" s="63">
        <f t="shared" ref="BN4:BN48" si="13">SUM(BF4:BM4)</f>
        <v>341956000</v>
      </c>
      <c r="BO4" s="63">
        <f t="shared" ref="BO4:BV4" si="14">SUM(BO5,BO40)</f>
        <v>13856000</v>
      </c>
      <c r="BP4" s="63">
        <f t="shared" si="14"/>
        <v>0</v>
      </c>
      <c r="BQ4" s="63">
        <f t="shared" si="14"/>
        <v>0</v>
      </c>
      <c r="BR4" s="63">
        <f t="shared" si="14"/>
        <v>328100000</v>
      </c>
      <c r="BS4" s="63">
        <f t="shared" si="14"/>
        <v>0</v>
      </c>
      <c r="BT4" s="63">
        <f t="shared" si="14"/>
        <v>0</v>
      </c>
      <c r="BU4" s="63">
        <f t="shared" si="14"/>
        <v>0</v>
      </c>
      <c r="BV4" s="63">
        <f t="shared" si="14"/>
        <v>0</v>
      </c>
      <c r="BW4" s="63">
        <f t="shared" ref="BW4:BW48" si="15">SUM(BO4:BV4)</f>
        <v>341956000</v>
      </c>
      <c r="BX4" s="63">
        <f t="shared" ref="BX4" si="16">SUM(BX5,BX40)</f>
        <v>341956000</v>
      </c>
      <c r="BY4" s="63">
        <f t="shared" ref="BY4:BY14" si="17">BX4-BW4</f>
        <v>0</v>
      </c>
      <c r="BZ4" s="63"/>
    </row>
    <row r="5" spans="1:78" ht="32.25" outlineLevel="1" thickBot="1" x14ac:dyDescent="0.25">
      <c r="A5" s="13">
        <v>0.29239583333333335</v>
      </c>
      <c r="B5" s="14">
        <f t="shared" si="0"/>
        <v>17</v>
      </c>
      <c r="C5" s="15" t="s">
        <v>75</v>
      </c>
      <c r="D5" s="17">
        <f>SUM(D6)</f>
        <v>310634000</v>
      </c>
      <c r="E5" s="17">
        <f>SUM(E6)</f>
        <v>0</v>
      </c>
      <c r="F5" s="49"/>
      <c r="G5" s="17">
        <f t="shared" si="1"/>
        <v>310634000</v>
      </c>
      <c r="H5" s="47"/>
      <c r="I5" s="47"/>
      <c r="J5" s="16">
        <f>SUM(J6)</f>
        <v>336546000</v>
      </c>
      <c r="K5" s="16">
        <f>SUM(K6)</f>
        <v>0</v>
      </c>
      <c r="L5" s="16">
        <f>SUM(L6)</f>
        <v>0</v>
      </c>
      <c r="M5" s="16">
        <f>SUM(M6)</f>
        <v>0</v>
      </c>
      <c r="N5" s="16">
        <f>SUM(N6)</f>
        <v>0</v>
      </c>
      <c r="O5" s="16">
        <f t="shared" si="2"/>
        <v>336546000</v>
      </c>
      <c r="P5" s="18">
        <f t="shared" si="3"/>
        <v>25912000</v>
      </c>
      <c r="Q5" s="15"/>
      <c r="R5" s="16">
        <f>SUM(R6)</f>
        <v>12500000</v>
      </c>
      <c r="S5" s="16">
        <f>SUM(S6)</f>
        <v>0</v>
      </c>
      <c r="T5" s="16">
        <f>SUM(T6)</f>
        <v>0</v>
      </c>
      <c r="U5" s="16">
        <f>SUM(U6)</f>
        <v>328100000</v>
      </c>
      <c r="V5" s="16">
        <f>SUM(V6)</f>
        <v>0</v>
      </c>
      <c r="W5" s="16">
        <f t="shared" si="4"/>
        <v>340600000</v>
      </c>
      <c r="X5" s="15"/>
      <c r="Y5" s="16">
        <f>SUM(Y6)</f>
        <v>12500000</v>
      </c>
      <c r="Z5" s="16">
        <f>SUM(Z6)</f>
        <v>0</v>
      </c>
      <c r="AA5" s="16">
        <f>SUM(AA6)</f>
        <v>0</v>
      </c>
      <c r="AB5" s="16">
        <f>SUM(AB6)</f>
        <v>328100000</v>
      </c>
      <c r="AC5" s="16">
        <f>SUM(AC6)</f>
        <v>0</v>
      </c>
      <c r="AD5" s="16">
        <f t="shared" si="5"/>
        <v>340600000</v>
      </c>
      <c r="AE5" s="16">
        <f t="shared" ref="AE5:BX5" si="18">SUM(AE6)</f>
        <v>12500000</v>
      </c>
      <c r="AF5" s="16">
        <f t="shared" si="18"/>
        <v>0</v>
      </c>
      <c r="AG5" s="16">
        <f t="shared" si="18"/>
        <v>0</v>
      </c>
      <c r="AH5" s="16">
        <f t="shared" si="18"/>
        <v>328100000</v>
      </c>
      <c r="AI5" s="16">
        <f t="shared" si="18"/>
        <v>0</v>
      </c>
      <c r="AJ5" s="16">
        <f t="shared" si="18"/>
        <v>0</v>
      </c>
      <c r="AK5" s="16">
        <f t="shared" si="18"/>
        <v>0</v>
      </c>
      <c r="AL5" s="16">
        <f t="shared" si="18"/>
        <v>0</v>
      </c>
      <c r="AM5" s="16">
        <f t="shared" si="7"/>
        <v>340600000</v>
      </c>
      <c r="AN5" s="16">
        <f t="shared" si="18"/>
        <v>12500000</v>
      </c>
      <c r="AO5" s="16">
        <f t="shared" si="18"/>
        <v>0</v>
      </c>
      <c r="AP5" s="16">
        <f t="shared" si="18"/>
        <v>0</v>
      </c>
      <c r="AQ5" s="16">
        <f t="shared" si="18"/>
        <v>328100000</v>
      </c>
      <c r="AR5" s="16">
        <f t="shared" si="18"/>
        <v>0</v>
      </c>
      <c r="AS5" s="16">
        <f t="shared" si="18"/>
        <v>0</v>
      </c>
      <c r="AT5" s="16">
        <f t="shared" si="18"/>
        <v>0</v>
      </c>
      <c r="AU5" s="16">
        <f t="shared" si="18"/>
        <v>0</v>
      </c>
      <c r="AV5" s="16">
        <f t="shared" si="9"/>
        <v>340600000</v>
      </c>
      <c r="AW5" s="16">
        <f t="shared" si="18"/>
        <v>13856000</v>
      </c>
      <c r="AX5" s="16">
        <f t="shared" si="18"/>
        <v>0</v>
      </c>
      <c r="AY5" s="16">
        <f t="shared" si="18"/>
        <v>0</v>
      </c>
      <c r="AZ5" s="16">
        <f t="shared" si="18"/>
        <v>328100000</v>
      </c>
      <c r="BA5" s="16">
        <f t="shared" si="18"/>
        <v>0</v>
      </c>
      <c r="BB5" s="16">
        <f t="shared" si="18"/>
        <v>0</v>
      </c>
      <c r="BC5" s="16">
        <f t="shared" si="18"/>
        <v>0</v>
      </c>
      <c r="BD5" s="16">
        <f t="shared" si="18"/>
        <v>0</v>
      </c>
      <c r="BE5" s="16">
        <f t="shared" si="11"/>
        <v>341956000</v>
      </c>
      <c r="BF5" s="16">
        <f t="shared" si="18"/>
        <v>13856000</v>
      </c>
      <c r="BG5" s="16">
        <f t="shared" si="18"/>
        <v>0</v>
      </c>
      <c r="BH5" s="16">
        <f t="shared" si="18"/>
        <v>0</v>
      </c>
      <c r="BI5" s="16">
        <f t="shared" si="18"/>
        <v>328100000</v>
      </c>
      <c r="BJ5" s="16">
        <f t="shared" si="18"/>
        <v>0</v>
      </c>
      <c r="BK5" s="16">
        <f t="shared" si="18"/>
        <v>0</v>
      </c>
      <c r="BL5" s="16">
        <f t="shared" si="18"/>
        <v>0</v>
      </c>
      <c r="BM5" s="16">
        <f t="shared" si="18"/>
        <v>0</v>
      </c>
      <c r="BN5" s="16">
        <f t="shared" si="13"/>
        <v>341956000</v>
      </c>
      <c r="BO5" s="16">
        <f t="shared" si="18"/>
        <v>13856000</v>
      </c>
      <c r="BP5" s="16">
        <f t="shared" si="18"/>
        <v>0</v>
      </c>
      <c r="BQ5" s="16">
        <f t="shared" si="18"/>
        <v>0</v>
      </c>
      <c r="BR5" s="16">
        <f t="shared" si="18"/>
        <v>328100000</v>
      </c>
      <c r="BS5" s="16">
        <f t="shared" si="18"/>
        <v>0</v>
      </c>
      <c r="BT5" s="16">
        <f t="shared" si="18"/>
        <v>0</v>
      </c>
      <c r="BU5" s="16">
        <f t="shared" si="18"/>
        <v>0</v>
      </c>
      <c r="BV5" s="16">
        <f t="shared" si="18"/>
        <v>0</v>
      </c>
      <c r="BW5" s="16">
        <f t="shared" si="15"/>
        <v>341956000</v>
      </c>
      <c r="BX5" s="16">
        <f t="shared" si="18"/>
        <v>341956000</v>
      </c>
      <c r="BY5" s="16">
        <f t="shared" si="17"/>
        <v>0</v>
      </c>
      <c r="BZ5" s="16"/>
    </row>
    <row r="6" spans="1:78" ht="16.5" outlineLevel="2" thickBot="1" x14ac:dyDescent="0.25">
      <c r="A6" s="19" t="s">
        <v>76</v>
      </c>
      <c r="B6" s="20">
        <f t="shared" si="0"/>
        <v>12</v>
      </c>
      <c r="C6" s="39" t="s">
        <v>77</v>
      </c>
      <c r="D6" s="22">
        <f>SUM(D7,D9,D14)</f>
        <v>310634000</v>
      </c>
      <c r="E6" s="22">
        <f>SUM(E7,E9,E14)</f>
        <v>0</v>
      </c>
      <c r="F6" s="50"/>
      <c r="G6" s="22">
        <f t="shared" si="1"/>
        <v>310634000</v>
      </c>
      <c r="H6" s="48"/>
      <c r="I6" s="48"/>
      <c r="J6" s="21">
        <f>SUM(J7,J9,J14)</f>
        <v>336546000</v>
      </c>
      <c r="K6" s="21">
        <f>SUM(K7,K9,K14)</f>
        <v>0</v>
      </c>
      <c r="L6" s="21">
        <f>SUM(L7,L9,L14)</f>
        <v>0</v>
      </c>
      <c r="M6" s="21">
        <f>SUM(M7,M9,M14)</f>
        <v>0</v>
      </c>
      <c r="N6" s="21">
        <f>SUM(N7,N9,N14)</f>
        <v>0</v>
      </c>
      <c r="O6" s="21">
        <f t="shared" si="2"/>
        <v>336546000</v>
      </c>
      <c r="P6" s="23">
        <f t="shared" si="3"/>
        <v>25912000</v>
      </c>
      <c r="Q6" s="39"/>
      <c r="R6" s="21">
        <f>SUM(R7,R9,R14)</f>
        <v>12500000</v>
      </c>
      <c r="S6" s="21">
        <f>SUM(S7,S9,S14)</f>
        <v>0</v>
      </c>
      <c r="T6" s="21">
        <f>SUM(T7,T9,T14)</f>
        <v>0</v>
      </c>
      <c r="U6" s="21">
        <f>SUM(U7,U9,U14)</f>
        <v>328100000</v>
      </c>
      <c r="V6" s="21">
        <f>SUM(V7,V9,V14)</f>
        <v>0</v>
      </c>
      <c r="W6" s="21">
        <f t="shared" si="4"/>
        <v>340600000</v>
      </c>
      <c r="X6" s="39"/>
      <c r="Y6" s="21">
        <f>SUM(Y7,Y9,Y14)</f>
        <v>12500000</v>
      </c>
      <c r="Z6" s="21">
        <f>SUM(Z7,Z9,Z14)</f>
        <v>0</v>
      </c>
      <c r="AA6" s="21">
        <f>SUM(AA7,AA9,AA14)</f>
        <v>0</v>
      </c>
      <c r="AB6" s="21">
        <f>SUM(AB7,AB9,AB14)</f>
        <v>328100000</v>
      </c>
      <c r="AC6" s="21">
        <f>SUM(AC7,AC9,AC14)</f>
        <v>0</v>
      </c>
      <c r="AD6" s="21">
        <f t="shared" si="5"/>
        <v>340600000</v>
      </c>
      <c r="AE6" s="21">
        <f t="shared" ref="AE6:AL6" si="19">SUM(AE7,AE9,AE14)</f>
        <v>12500000</v>
      </c>
      <c r="AF6" s="21">
        <f t="shared" si="19"/>
        <v>0</v>
      </c>
      <c r="AG6" s="21">
        <f t="shared" si="19"/>
        <v>0</v>
      </c>
      <c r="AH6" s="21">
        <f t="shared" si="19"/>
        <v>328100000</v>
      </c>
      <c r="AI6" s="21">
        <f t="shared" si="19"/>
        <v>0</v>
      </c>
      <c r="AJ6" s="21">
        <f t="shared" si="19"/>
        <v>0</v>
      </c>
      <c r="AK6" s="21">
        <f t="shared" si="19"/>
        <v>0</v>
      </c>
      <c r="AL6" s="21">
        <f t="shared" si="19"/>
        <v>0</v>
      </c>
      <c r="AM6" s="21">
        <f t="shared" si="7"/>
        <v>340600000</v>
      </c>
      <c r="AN6" s="21">
        <f t="shared" ref="AN6:AU6" si="20">SUM(AN7,AN9,AN14)</f>
        <v>12500000</v>
      </c>
      <c r="AO6" s="21">
        <f t="shared" si="20"/>
        <v>0</v>
      </c>
      <c r="AP6" s="21">
        <f t="shared" si="20"/>
        <v>0</v>
      </c>
      <c r="AQ6" s="21">
        <f t="shared" si="20"/>
        <v>328100000</v>
      </c>
      <c r="AR6" s="21">
        <f t="shared" si="20"/>
        <v>0</v>
      </c>
      <c r="AS6" s="21">
        <f t="shared" si="20"/>
        <v>0</v>
      </c>
      <c r="AT6" s="21">
        <f t="shared" si="20"/>
        <v>0</v>
      </c>
      <c r="AU6" s="21">
        <f t="shared" si="20"/>
        <v>0</v>
      </c>
      <c r="AV6" s="21">
        <f t="shared" si="9"/>
        <v>340600000</v>
      </c>
      <c r="AW6" s="21">
        <f t="shared" ref="AW6:BD6" si="21">SUM(AW7,AW9,AW14)</f>
        <v>13856000</v>
      </c>
      <c r="AX6" s="21">
        <f t="shared" si="21"/>
        <v>0</v>
      </c>
      <c r="AY6" s="21">
        <f t="shared" si="21"/>
        <v>0</v>
      </c>
      <c r="AZ6" s="21">
        <f t="shared" si="21"/>
        <v>328100000</v>
      </c>
      <c r="BA6" s="21">
        <f t="shared" si="21"/>
        <v>0</v>
      </c>
      <c r="BB6" s="21">
        <f t="shared" si="21"/>
        <v>0</v>
      </c>
      <c r="BC6" s="21">
        <f t="shared" si="21"/>
        <v>0</v>
      </c>
      <c r="BD6" s="21">
        <f t="shared" si="21"/>
        <v>0</v>
      </c>
      <c r="BE6" s="21">
        <f t="shared" si="11"/>
        <v>341956000</v>
      </c>
      <c r="BF6" s="21">
        <f t="shared" ref="BF6:BM6" si="22">SUM(BF7,BF9,BF14)</f>
        <v>13856000</v>
      </c>
      <c r="BG6" s="21">
        <f t="shared" si="22"/>
        <v>0</v>
      </c>
      <c r="BH6" s="21">
        <f t="shared" si="22"/>
        <v>0</v>
      </c>
      <c r="BI6" s="21">
        <f t="shared" si="22"/>
        <v>328100000</v>
      </c>
      <c r="BJ6" s="21">
        <f t="shared" si="22"/>
        <v>0</v>
      </c>
      <c r="BK6" s="21">
        <f t="shared" si="22"/>
        <v>0</v>
      </c>
      <c r="BL6" s="21">
        <f t="shared" si="22"/>
        <v>0</v>
      </c>
      <c r="BM6" s="21">
        <f t="shared" si="22"/>
        <v>0</v>
      </c>
      <c r="BN6" s="21">
        <f t="shared" si="13"/>
        <v>341956000</v>
      </c>
      <c r="BO6" s="21">
        <f t="shared" ref="BO6:BV6" si="23">SUM(BO7,BO9,BO14)</f>
        <v>13856000</v>
      </c>
      <c r="BP6" s="21">
        <f t="shared" si="23"/>
        <v>0</v>
      </c>
      <c r="BQ6" s="21">
        <f t="shared" si="23"/>
        <v>0</v>
      </c>
      <c r="BR6" s="21">
        <f t="shared" si="23"/>
        <v>328100000</v>
      </c>
      <c r="BS6" s="21">
        <f t="shared" si="23"/>
        <v>0</v>
      </c>
      <c r="BT6" s="21">
        <f t="shared" si="23"/>
        <v>0</v>
      </c>
      <c r="BU6" s="21">
        <f t="shared" si="23"/>
        <v>0</v>
      </c>
      <c r="BV6" s="21">
        <f t="shared" si="23"/>
        <v>0</v>
      </c>
      <c r="BW6" s="21">
        <f t="shared" si="15"/>
        <v>341956000</v>
      </c>
      <c r="BX6" s="21">
        <f t="shared" ref="BX6" si="24">SUM(BX7,BX9,BX14)</f>
        <v>341956000</v>
      </c>
      <c r="BY6" s="21">
        <f t="shared" si="17"/>
        <v>0</v>
      </c>
      <c r="BZ6" s="21"/>
    </row>
    <row r="7" spans="1:78" ht="48" outlineLevel="3" collapsed="1" thickBot="1" x14ac:dyDescent="0.25">
      <c r="A7" s="24" t="s">
        <v>78</v>
      </c>
      <c r="B7" s="25">
        <f t="shared" si="0"/>
        <v>15</v>
      </c>
      <c r="C7" s="26" t="s">
        <v>79</v>
      </c>
      <c r="D7" s="28">
        <v>9563000</v>
      </c>
      <c r="E7" s="28"/>
      <c r="F7" s="51"/>
      <c r="G7" s="28">
        <f t="shared" si="1"/>
        <v>9563000</v>
      </c>
      <c r="H7" s="27"/>
      <c r="I7" s="27"/>
      <c r="J7" s="29">
        <f>SUM(J8)</f>
        <v>15000000</v>
      </c>
      <c r="K7" s="29">
        <f>SUM(K8)</f>
        <v>0</v>
      </c>
      <c r="L7" s="29">
        <f>SUM(L8)</f>
        <v>0</v>
      </c>
      <c r="M7" s="29">
        <f>SUM(M8)</f>
        <v>0</v>
      </c>
      <c r="N7" s="29">
        <f>SUM(N8)</f>
        <v>0</v>
      </c>
      <c r="O7" s="29">
        <f t="shared" si="2"/>
        <v>15000000</v>
      </c>
      <c r="P7" s="30">
        <f t="shared" si="3"/>
        <v>5437000</v>
      </c>
      <c r="Q7" s="26"/>
      <c r="R7" s="29">
        <f>SUM(R8)</f>
        <v>12500000</v>
      </c>
      <c r="S7" s="29">
        <f>SUM(S8)</f>
        <v>0</v>
      </c>
      <c r="T7" s="29">
        <f>SUM(T8)</f>
        <v>0</v>
      </c>
      <c r="U7" s="29">
        <f>SUM(U8)</f>
        <v>0</v>
      </c>
      <c r="V7" s="29">
        <f>SUM(V8)</f>
        <v>0</v>
      </c>
      <c r="W7" s="29">
        <f t="shared" si="4"/>
        <v>12500000</v>
      </c>
      <c r="X7" s="26"/>
      <c r="Y7" s="29">
        <f t="shared" ref="Y7:BV7" si="25">SUM(Y8)</f>
        <v>12500000</v>
      </c>
      <c r="Z7" s="29">
        <f t="shared" si="25"/>
        <v>0</v>
      </c>
      <c r="AA7" s="29">
        <f t="shared" si="25"/>
        <v>0</v>
      </c>
      <c r="AB7" s="29">
        <f t="shared" si="25"/>
        <v>0</v>
      </c>
      <c r="AC7" s="29">
        <f t="shared" si="25"/>
        <v>0</v>
      </c>
      <c r="AD7" s="29">
        <f t="shared" si="5"/>
        <v>12500000</v>
      </c>
      <c r="AE7" s="29">
        <f t="shared" si="25"/>
        <v>12500000</v>
      </c>
      <c r="AF7" s="29">
        <f t="shared" si="25"/>
        <v>0</v>
      </c>
      <c r="AG7" s="29">
        <f t="shared" si="25"/>
        <v>0</v>
      </c>
      <c r="AH7" s="29">
        <f t="shared" si="25"/>
        <v>0</v>
      </c>
      <c r="AI7" s="29">
        <f t="shared" si="25"/>
        <v>0</v>
      </c>
      <c r="AJ7" s="29">
        <f t="shared" si="25"/>
        <v>0</v>
      </c>
      <c r="AK7" s="29">
        <f t="shared" si="25"/>
        <v>0</v>
      </c>
      <c r="AL7" s="29">
        <f t="shared" si="25"/>
        <v>0</v>
      </c>
      <c r="AM7" s="29">
        <f t="shared" si="7"/>
        <v>12500000</v>
      </c>
      <c r="AN7" s="29">
        <f t="shared" si="25"/>
        <v>12500000</v>
      </c>
      <c r="AO7" s="29">
        <f t="shared" si="25"/>
        <v>0</v>
      </c>
      <c r="AP7" s="29">
        <f t="shared" si="25"/>
        <v>0</v>
      </c>
      <c r="AQ7" s="29">
        <f t="shared" si="25"/>
        <v>0</v>
      </c>
      <c r="AR7" s="29">
        <f t="shared" si="25"/>
        <v>0</v>
      </c>
      <c r="AS7" s="29">
        <f t="shared" si="25"/>
        <v>0</v>
      </c>
      <c r="AT7" s="29">
        <f t="shared" si="25"/>
        <v>0</v>
      </c>
      <c r="AU7" s="29">
        <f t="shared" si="25"/>
        <v>0</v>
      </c>
      <c r="AV7" s="29">
        <f t="shared" si="9"/>
        <v>12500000</v>
      </c>
      <c r="AW7" s="29">
        <f t="shared" si="25"/>
        <v>12500000</v>
      </c>
      <c r="AX7" s="29">
        <f t="shared" si="25"/>
        <v>0</v>
      </c>
      <c r="AY7" s="29">
        <f t="shared" si="25"/>
        <v>0</v>
      </c>
      <c r="AZ7" s="29">
        <f t="shared" si="25"/>
        <v>0</v>
      </c>
      <c r="BA7" s="29">
        <f t="shared" si="25"/>
        <v>0</v>
      </c>
      <c r="BB7" s="29">
        <f t="shared" si="25"/>
        <v>0</v>
      </c>
      <c r="BC7" s="29">
        <f t="shared" si="25"/>
        <v>0</v>
      </c>
      <c r="BD7" s="29">
        <f t="shared" si="25"/>
        <v>0</v>
      </c>
      <c r="BE7" s="29">
        <f t="shared" si="11"/>
        <v>12500000</v>
      </c>
      <c r="BF7" s="29">
        <f t="shared" si="25"/>
        <v>12500000</v>
      </c>
      <c r="BG7" s="29">
        <f t="shared" si="25"/>
        <v>0</v>
      </c>
      <c r="BH7" s="29">
        <f t="shared" si="25"/>
        <v>0</v>
      </c>
      <c r="BI7" s="29">
        <f t="shared" si="25"/>
        <v>0</v>
      </c>
      <c r="BJ7" s="29">
        <f t="shared" si="25"/>
        <v>0</v>
      </c>
      <c r="BK7" s="29">
        <f t="shared" si="25"/>
        <v>0</v>
      </c>
      <c r="BL7" s="29">
        <f t="shared" si="25"/>
        <v>0</v>
      </c>
      <c r="BM7" s="29">
        <f t="shared" si="25"/>
        <v>0</v>
      </c>
      <c r="BN7" s="29">
        <f t="shared" si="13"/>
        <v>12500000</v>
      </c>
      <c r="BO7" s="29">
        <f t="shared" si="25"/>
        <v>12500000</v>
      </c>
      <c r="BP7" s="29">
        <f t="shared" si="25"/>
        <v>0</v>
      </c>
      <c r="BQ7" s="29">
        <f t="shared" si="25"/>
        <v>0</v>
      </c>
      <c r="BR7" s="29">
        <f t="shared" si="25"/>
        <v>0</v>
      </c>
      <c r="BS7" s="29">
        <f t="shared" si="25"/>
        <v>0</v>
      </c>
      <c r="BT7" s="29">
        <f t="shared" si="25"/>
        <v>0</v>
      </c>
      <c r="BU7" s="29">
        <f t="shared" si="25"/>
        <v>0</v>
      </c>
      <c r="BV7" s="29">
        <f t="shared" si="25"/>
        <v>0</v>
      </c>
      <c r="BW7" s="29">
        <f t="shared" si="15"/>
        <v>12500000</v>
      </c>
      <c r="BX7" s="29">
        <f>BW7</f>
        <v>12500000</v>
      </c>
      <c r="BY7" s="29">
        <f t="shared" si="17"/>
        <v>0</v>
      </c>
      <c r="BZ7" s="29"/>
    </row>
    <row r="8" spans="1:78" ht="15.75" hidden="1" outlineLevel="4" thickBot="1" x14ac:dyDescent="0.25">
      <c r="A8" s="31"/>
      <c r="B8" s="32">
        <f t="shared" si="0"/>
        <v>0</v>
      </c>
      <c r="C8" s="33"/>
      <c r="D8" s="35"/>
      <c r="E8" s="35"/>
      <c r="F8" s="35"/>
      <c r="G8" s="35">
        <f t="shared" si="1"/>
        <v>0</v>
      </c>
      <c r="H8" s="34" t="s">
        <v>27</v>
      </c>
      <c r="I8" s="34"/>
      <c r="J8" s="36">
        <v>15000000</v>
      </c>
      <c r="K8" s="36"/>
      <c r="L8" s="36"/>
      <c r="M8" s="36"/>
      <c r="N8" s="36"/>
      <c r="O8" s="36">
        <f t="shared" si="2"/>
        <v>15000000</v>
      </c>
      <c r="P8" s="37">
        <f t="shared" si="3"/>
        <v>15000000</v>
      </c>
      <c r="Q8" s="33"/>
      <c r="R8" s="36">
        <v>12500000</v>
      </c>
      <c r="S8" s="36"/>
      <c r="T8" s="36"/>
      <c r="U8" s="36"/>
      <c r="V8" s="36"/>
      <c r="W8" s="36">
        <f t="shared" si="4"/>
        <v>12500000</v>
      </c>
      <c r="X8" s="33"/>
      <c r="Y8" s="36">
        <v>12500000</v>
      </c>
      <c r="Z8" s="36"/>
      <c r="AA8" s="36"/>
      <c r="AB8" s="36"/>
      <c r="AC8" s="36"/>
      <c r="AD8" s="36">
        <f t="shared" si="5"/>
        <v>12500000</v>
      </c>
      <c r="AE8" s="36">
        <v>12500000</v>
      </c>
      <c r="AF8" s="36"/>
      <c r="AG8" s="36"/>
      <c r="AH8" s="36"/>
      <c r="AI8" s="36"/>
      <c r="AJ8" s="36"/>
      <c r="AK8" s="36"/>
      <c r="AL8" s="36"/>
      <c r="AM8" s="36">
        <f t="shared" si="7"/>
        <v>12500000</v>
      </c>
      <c r="AN8" s="36">
        <v>12500000</v>
      </c>
      <c r="AO8" s="36"/>
      <c r="AP8" s="36"/>
      <c r="AQ8" s="36"/>
      <c r="AR8" s="36"/>
      <c r="AS8" s="36"/>
      <c r="AT8" s="36"/>
      <c r="AU8" s="36"/>
      <c r="AV8" s="36">
        <f t="shared" si="9"/>
        <v>12500000</v>
      </c>
      <c r="AW8" s="36">
        <v>12500000</v>
      </c>
      <c r="AX8" s="36"/>
      <c r="AY8" s="36"/>
      <c r="AZ8" s="36"/>
      <c r="BA8" s="36"/>
      <c r="BB8" s="36"/>
      <c r="BC8" s="36"/>
      <c r="BD8" s="36"/>
      <c r="BE8" s="36">
        <f t="shared" si="11"/>
        <v>12500000</v>
      </c>
      <c r="BF8" s="36">
        <v>12500000</v>
      </c>
      <c r="BG8" s="36"/>
      <c r="BH8" s="36"/>
      <c r="BI8" s="36"/>
      <c r="BJ8" s="36"/>
      <c r="BK8" s="36"/>
      <c r="BL8" s="36"/>
      <c r="BM8" s="36"/>
      <c r="BN8" s="36">
        <f t="shared" si="13"/>
        <v>12500000</v>
      </c>
      <c r="BO8" s="36">
        <v>12500000</v>
      </c>
      <c r="BP8" s="36"/>
      <c r="BQ8" s="36"/>
      <c r="BR8" s="36"/>
      <c r="BS8" s="36"/>
      <c r="BT8" s="36"/>
      <c r="BU8" s="36"/>
      <c r="BV8" s="36"/>
      <c r="BW8" s="36">
        <f t="shared" si="15"/>
        <v>12500000</v>
      </c>
      <c r="BX8" s="36"/>
      <c r="BY8" s="36">
        <f t="shared" si="17"/>
        <v>-12500000</v>
      </c>
      <c r="BZ8" s="36"/>
    </row>
    <row r="9" spans="1:78" ht="32.25" outlineLevel="3" collapsed="1" thickBot="1" x14ac:dyDescent="0.25">
      <c r="A9" s="24" t="s">
        <v>80</v>
      </c>
      <c r="B9" s="25">
        <f t="shared" si="0"/>
        <v>15</v>
      </c>
      <c r="C9" s="26" t="s">
        <v>81</v>
      </c>
      <c r="D9" s="28">
        <v>87000000</v>
      </c>
      <c r="E9" s="28"/>
      <c r="F9" s="51"/>
      <c r="G9" s="28">
        <f t="shared" si="1"/>
        <v>87000000</v>
      </c>
      <c r="H9" s="27"/>
      <c r="I9" s="27"/>
      <c r="J9" s="29">
        <f>SUM(J10:J13)</f>
        <v>87000000</v>
      </c>
      <c r="K9" s="29">
        <f>SUM(K10:K13)</f>
        <v>0</v>
      </c>
      <c r="L9" s="29">
        <f>SUM(L10:L13)</f>
        <v>0</v>
      </c>
      <c r="M9" s="29">
        <f>SUM(M10:M13)</f>
        <v>0</v>
      </c>
      <c r="N9" s="29">
        <f>SUM(N10:N13)</f>
        <v>0</v>
      </c>
      <c r="O9" s="29">
        <f t="shared" si="2"/>
        <v>87000000</v>
      </c>
      <c r="P9" s="30">
        <f t="shared" si="3"/>
        <v>0</v>
      </c>
      <c r="Q9" s="26"/>
      <c r="R9" s="29">
        <f>SUM(R10:R13)-87000000</f>
        <v>0</v>
      </c>
      <c r="S9" s="29">
        <f>SUM(S10:S13)</f>
        <v>0</v>
      </c>
      <c r="T9" s="29">
        <f>SUM(T10:T13)</f>
        <v>0</v>
      </c>
      <c r="U9" s="29">
        <v>70000000</v>
      </c>
      <c r="V9" s="29">
        <f>SUM(V10:V13)</f>
        <v>0</v>
      </c>
      <c r="W9" s="29">
        <f t="shared" si="4"/>
        <v>70000000</v>
      </c>
      <c r="X9" s="26"/>
      <c r="Y9" s="29">
        <f>SUM(Y10:Y13)-87000000</f>
        <v>0</v>
      </c>
      <c r="Z9" s="29">
        <f>SUM(Z10:Z13)</f>
        <v>0</v>
      </c>
      <c r="AA9" s="29">
        <f>SUM(AA10:AA13)</f>
        <v>0</v>
      </c>
      <c r="AB9" s="29">
        <v>70000000</v>
      </c>
      <c r="AC9" s="29">
        <f>SUM(AC10:AC13)</f>
        <v>0</v>
      </c>
      <c r="AD9" s="29">
        <f t="shared" si="5"/>
        <v>70000000</v>
      </c>
      <c r="AE9" s="29">
        <f>SUM(AE10:AE13)-87000000</f>
        <v>0</v>
      </c>
      <c r="AF9" s="29">
        <f>SUM(AF10:AF13)</f>
        <v>0</v>
      </c>
      <c r="AG9" s="29">
        <f>SUM(AG10:AG13)</f>
        <v>0</v>
      </c>
      <c r="AH9" s="29">
        <v>70000000</v>
      </c>
      <c r="AI9" s="29">
        <f>SUM(AI10:AI13)</f>
        <v>0</v>
      </c>
      <c r="AJ9" s="29">
        <f>SUM(AJ10:AJ13)</f>
        <v>0</v>
      </c>
      <c r="AK9" s="29">
        <f>SUM(AK10:AK13)</f>
        <v>0</v>
      </c>
      <c r="AL9" s="29">
        <f>SUM(AL10:AL13)</f>
        <v>0</v>
      </c>
      <c r="AM9" s="29">
        <f t="shared" si="7"/>
        <v>70000000</v>
      </c>
      <c r="AN9" s="29">
        <f>SUM(AN10:AN13)-87000000</f>
        <v>0</v>
      </c>
      <c r="AO9" s="29">
        <f>SUM(AO10:AO13)</f>
        <v>0</v>
      </c>
      <c r="AP9" s="29">
        <f>SUM(AP10:AP13)</f>
        <v>0</v>
      </c>
      <c r="AQ9" s="29">
        <v>70000000</v>
      </c>
      <c r="AR9" s="29">
        <f>SUM(AR10:AR13)</f>
        <v>0</v>
      </c>
      <c r="AS9" s="29">
        <f>SUM(AS10:AS13)</f>
        <v>0</v>
      </c>
      <c r="AT9" s="29">
        <f>SUM(AT10:AT13)</f>
        <v>0</v>
      </c>
      <c r="AU9" s="29">
        <f>SUM(AU10:AU13)</f>
        <v>0</v>
      </c>
      <c r="AV9" s="29">
        <f t="shared" si="9"/>
        <v>70000000</v>
      </c>
      <c r="AW9" s="29">
        <f>SUM(AW10:AW13)-87000000</f>
        <v>0</v>
      </c>
      <c r="AX9" s="29">
        <f>SUM(AX10:AX13)</f>
        <v>0</v>
      </c>
      <c r="AY9" s="29">
        <f>SUM(AY10:AY13)</f>
        <v>0</v>
      </c>
      <c r="AZ9" s="29">
        <v>70000000</v>
      </c>
      <c r="BA9" s="29">
        <f>SUM(BA10:BA13)</f>
        <v>0</v>
      </c>
      <c r="BB9" s="29">
        <f>SUM(BB10:BB13)</f>
        <v>0</v>
      </c>
      <c r="BC9" s="29">
        <f>SUM(BC10:BC13)</f>
        <v>0</v>
      </c>
      <c r="BD9" s="29">
        <f>SUM(BD10:BD13)</f>
        <v>0</v>
      </c>
      <c r="BE9" s="29">
        <f t="shared" si="11"/>
        <v>70000000</v>
      </c>
      <c r="BF9" s="29">
        <f>SUM(BF10:BF13)-87000000</f>
        <v>0</v>
      </c>
      <c r="BG9" s="29">
        <f>SUM(BG10:BG13)</f>
        <v>0</v>
      </c>
      <c r="BH9" s="29">
        <f>SUM(BH10:BH13)</f>
        <v>0</v>
      </c>
      <c r="BI9" s="29">
        <v>70000000</v>
      </c>
      <c r="BJ9" s="29">
        <f>SUM(BJ10:BJ13)</f>
        <v>0</v>
      </c>
      <c r="BK9" s="29">
        <f>SUM(BK10:BK13)</f>
        <v>0</v>
      </c>
      <c r="BL9" s="29">
        <f>SUM(BL10:BL13)</f>
        <v>0</v>
      </c>
      <c r="BM9" s="29">
        <f>SUM(BM10:BM13)</f>
        <v>0</v>
      </c>
      <c r="BN9" s="29">
        <f t="shared" si="13"/>
        <v>70000000</v>
      </c>
      <c r="BO9" s="29">
        <f>SUM(BO10:BO13)-87000000</f>
        <v>0</v>
      </c>
      <c r="BP9" s="29">
        <f>SUM(BP10:BP13)</f>
        <v>0</v>
      </c>
      <c r="BQ9" s="29">
        <f>SUM(BQ10:BQ13)</f>
        <v>0</v>
      </c>
      <c r="BR9" s="29">
        <v>70000000</v>
      </c>
      <c r="BS9" s="29">
        <f>SUM(BS10:BS13)</f>
        <v>0</v>
      </c>
      <c r="BT9" s="29">
        <f>SUM(BT10:BT13)</f>
        <v>0</v>
      </c>
      <c r="BU9" s="29">
        <f>SUM(BU10:BU13)</f>
        <v>0</v>
      </c>
      <c r="BV9" s="29">
        <f>SUM(BV10:BV13)</f>
        <v>0</v>
      </c>
      <c r="BW9" s="29">
        <f t="shared" si="15"/>
        <v>70000000</v>
      </c>
      <c r="BX9" s="29">
        <f>BW9</f>
        <v>70000000</v>
      </c>
      <c r="BY9" s="29">
        <f t="shared" si="17"/>
        <v>0</v>
      </c>
      <c r="BZ9" s="29"/>
    </row>
    <row r="10" spans="1:78" ht="15.75" hidden="1" outlineLevel="4" thickBot="1" x14ac:dyDescent="0.25">
      <c r="A10" s="31"/>
      <c r="B10" s="32">
        <f t="shared" si="0"/>
        <v>0</v>
      </c>
      <c r="C10" s="57"/>
      <c r="D10" s="35"/>
      <c r="E10" s="35"/>
      <c r="F10" s="35"/>
      <c r="G10" s="35">
        <f t="shared" si="1"/>
        <v>0</v>
      </c>
      <c r="H10" s="34" t="s">
        <v>74</v>
      </c>
      <c r="I10" s="34"/>
      <c r="J10" s="36">
        <v>87000000</v>
      </c>
      <c r="K10" s="36"/>
      <c r="L10" s="36"/>
      <c r="M10" s="36"/>
      <c r="N10" s="36"/>
      <c r="O10" s="36">
        <f t="shared" si="2"/>
        <v>87000000</v>
      </c>
      <c r="P10" s="37">
        <f t="shared" si="3"/>
        <v>87000000</v>
      </c>
      <c r="Q10" s="33"/>
      <c r="R10" s="36">
        <v>87000000</v>
      </c>
      <c r="S10" s="36"/>
      <c r="T10" s="36"/>
      <c r="U10" s="36"/>
      <c r="V10" s="36"/>
      <c r="W10" s="36">
        <f t="shared" si="4"/>
        <v>87000000</v>
      </c>
      <c r="X10" s="33"/>
      <c r="Y10" s="36">
        <v>87000000</v>
      </c>
      <c r="Z10" s="36"/>
      <c r="AA10" s="36"/>
      <c r="AB10" s="36"/>
      <c r="AC10" s="36"/>
      <c r="AD10" s="36">
        <f t="shared" si="5"/>
        <v>87000000</v>
      </c>
      <c r="AE10" s="36">
        <v>87000000</v>
      </c>
      <c r="AF10" s="36"/>
      <c r="AG10" s="36"/>
      <c r="AH10" s="36"/>
      <c r="AI10" s="36"/>
      <c r="AJ10" s="36"/>
      <c r="AK10" s="36"/>
      <c r="AL10" s="36"/>
      <c r="AM10" s="36">
        <f t="shared" si="7"/>
        <v>87000000</v>
      </c>
      <c r="AN10" s="36">
        <v>87000000</v>
      </c>
      <c r="AO10" s="36"/>
      <c r="AP10" s="36"/>
      <c r="AQ10" s="36"/>
      <c r="AR10" s="36"/>
      <c r="AS10" s="36"/>
      <c r="AT10" s="36"/>
      <c r="AU10" s="36"/>
      <c r="AV10" s="36">
        <f t="shared" si="9"/>
        <v>87000000</v>
      </c>
      <c r="AW10" s="36">
        <v>87000000</v>
      </c>
      <c r="AX10" s="36"/>
      <c r="AY10" s="36"/>
      <c r="AZ10" s="36"/>
      <c r="BA10" s="36"/>
      <c r="BB10" s="36"/>
      <c r="BC10" s="36"/>
      <c r="BD10" s="36"/>
      <c r="BE10" s="36">
        <f t="shared" si="11"/>
        <v>87000000</v>
      </c>
      <c r="BF10" s="36">
        <v>87000000</v>
      </c>
      <c r="BG10" s="36"/>
      <c r="BH10" s="36"/>
      <c r="BI10" s="36"/>
      <c r="BJ10" s="36"/>
      <c r="BK10" s="36"/>
      <c r="BL10" s="36"/>
      <c r="BM10" s="36"/>
      <c r="BN10" s="36">
        <f t="shared" si="13"/>
        <v>87000000</v>
      </c>
      <c r="BO10" s="36">
        <v>87000000</v>
      </c>
      <c r="BP10" s="36"/>
      <c r="BQ10" s="36"/>
      <c r="BR10" s="36"/>
      <c r="BS10" s="36"/>
      <c r="BT10" s="36"/>
      <c r="BU10" s="36"/>
      <c r="BV10" s="36"/>
      <c r="BW10" s="36">
        <f t="shared" si="15"/>
        <v>87000000</v>
      </c>
      <c r="BX10" s="36"/>
      <c r="BY10" s="36">
        <f t="shared" si="17"/>
        <v>-87000000</v>
      </c>
      <c r="BZ10" s="36"/>
    </row>
    <row r="11" spans="1:78" ht="15.75" hidden="1" outlineLevel="4" thickBot="1" x14ac:dyDescent="0.25">
      <c r="A11" s="31"/>
      <c r="B11" s="32">
        <f t="shared" si="0"/>
        <v>0</v>
      </c>
      <c r="C11" s="33"/>
      <c r="D11" s="35"/>
      <c r="E11" s="35"/>
      <c r="F11" s="35"/>
      <c r="G11" s="35">
        <f t="shared" si="1"/>
        <v>0</v>
      </c>
      <c r="H11" s="34" t="s">
        <v>87</v>
      </c>
      <c r="I11" s="34"/>
      <c r="J11" s="36">
        <v>0</v>
      </c>
      <c r="K11" s="36"/>
      <c r="L11" s="36"/>
      <c r="M11" s="36"/>
      <c r="N11" s="36"/>
      <c r="O11" s="36">
        <f t="shared" si="2"/>
        <v>0</v>
      </c>
      <c r="P11" s="37">
        <f t="shared" si="3"/>
        <v>0</v>
      </c>
      <c r="Q11" s="33"/>
      <c r="R11" s="36">
        <v>0</v>
      </c>
      <c r="S11" s="36"/>
      <c r="T11" s="36"/>
      <c r="U11" s="36"/>
      <c r="V11" s="36"/>
      <c r="W11" s="36">
        <f t="shared" si="4"/>
        <v>0</v>
      </c>
      <c r="X11" s="33"/>
      <c r="Y11" s="36">
        <v>0</v>
      </c>
      <c r="Z11" s="36"/>
      <c r="AA11" s="36"/>
      <c r="AB11" s="36"/>
      <c r="AC11" s="36"/>
      <c r="AD11" s="36">
        <f t="shared" si="5"/>
        <v>0</v>
      </c>
      <c r="AE11" s="36">
        <v>0</v>
      </c>
      <c r="AF11" s="36"/>
      <c r="AG11" s="36"/>
      <c r="AH11" s="36"/>
      <c r="AI11" s="36"/>
      <c r="AJ11" s="36"/>
      <c r="AK11" s="36"/>
      <c r="AL11" s="36"/>
      <c r="AM11" s="36">
        <f t="shared" si="7"/>
        <v>0</v>
      </c>
      <c r="AN11" s="36">
        <v>0</v>
      </c>
      <c r="AO11" s="36"/>
      <c r="AP11" s="36"/>
      <c r="AQ11" s="36"/>
      <c r="AR11" s="36"/>
      <c r="AS11" s="36"/>
      <c r="AT11" s="36"/>
      <c r="AU11" s="36"/>
      <c r="AV11" s="36">
        <f t="shared" si="9"/>
        <v>0</v>
      </c>
      <c r="AW11" s="36">
        <v>0</v>
      </c>
      <c r="AX11" s="36"/>
      <c r="AY11" s="36"/>
      <c r="AZ11" s="36"/>
      <c r="BA11" s="36"/>
      <c r="BB11" s="36"/>
      <c r="BC11" s="36"/>
      <c r="BD11" s="36"/>
      <c r="BE11" s="36">
        <f t="shared" si="11"/>
        <v>0</v>
      </c>
      <c r="BF11" s="36">
        <v>0</v>
      </c>
      <c r="BG11" s="36"/>
      <c r="BH11" s="36"/>
      <c r="BI11" s="36"/>
      <c r="BJ11" s="36"/>
      <c r="BK11" s="36"/>
      <c r="BL11" s="36"/>
      <c r="BM11" s="36"/>
      <c r="BN11" s="36">
        <f t="shared" si="13"/>
        <v>0</v>
      </c>
      <c r="BO11" s="36">
        <v>0</v>
      </c>
      <c r="BP11" s="36"/>
      <c r="BQ11" s="36"/>
      <c r="BR11" s="36"/>
      <c r="BS11" s="36"/>
      <c r="BT11" s="36"/>
      <c r="BU11" s="36"/>
      <c r="BV11" s="36"/>
      <c r="BW11" s="36">
        <f t="shared" si="15"/>
        <v>0</v>
      </c>
      <c r="BX11" s="36"/>
      <c r="BY11" s="36">
        <f t="shared" si="17"/>
        <v>0</v>
      </c>
      <c r="BZ11" s="36"/>
    </row>
    <row r="12" spans="1:78" ht="15.75" hidden="1" outlineLevel="4" thickBot="1" x14ac:dyDescent="0.25">
      <c r="A12" s="31"/>
      <c r="B12" s="32">
        <f t="shared" si="0"/>
        <v>0</v>
      </c>
      <c r="C12" s="33"/>
      <c r="D12" s="35"/>
      <c r="E12" s="35"/>
      <c r="F12" s="35"/>
      <c r="G12" s="35">
        <f t="shared" ref="G12:G74" si="26">D12-E12</f>
        <v>0</v>
      </c>
      <c r="H12" s="34" t="s">
        <v>71</v>
      </c>
      <c r="I12" s="34"/>
      <c r="J12" s="36">
        <v>0</v>
      </c>
      <c r="K12" s="36"/>
      <c r="L12" s="36"/>
      <c r="M12" s="36"/>
      <c r="N12" s="36"/>
      <c r="O12" s="36">
        <f t="shared" si="2"/>
        <v>0</v>
      </c>
      <c r="P12" s="37">
        <f t="shared" ref="P12:P74" si="27">O12-D12</f>
        <v>0</v>
      </c>
      <c r="Q12" s="33"/>
      <c r="R12" s="36">
        <v>0</v>
      </c>
      <c r="S12" s="36"/>
      <c r="T12" s="36"/>
      <c r="U12" s="36"/>
      <c r="V12" s="36"/>
      <c r="W12" s="36">
        <f t="shared" si="4"/>
        <v>0</v>
      </c>
      <c r="X12" s="33"/>
      <c r="Y12" s="36">
        <v>0</v>
      </c>
      <c r="Z12" s="36"/>
      <c r="AA12" s="36"/>
      <c r="AB12" s="36"/>
      <c r="AC12" s="36"/>
      <c r="AD12" s="36">
        <f t="shared" si="5"/>
        <v>0</v>
      </c>
      <c r="AE12" s="36">
        <v>0</v>
      </c>
      <c r="AF12" s="36"/>
      <c r="AG12" s="36"/>
      <c r="AH12" s="36"/>
      <c r="AI12" s="36"/>
      <c r="AJ12" s="36"/>
      <c r="AK12" s="36"/>
      <c r="AL12" s="36"/>
      <c r="AM12" s="36">
        <f t="shared" si="7"/>
        <v>0</v>
      </c>
      <c r="AN12" s="36">
        <v>0</v>
      </c>
      <c r="AO12" s="36"/>
      <c r="AP12" s="36"/>
      <c r="AQ12" s="36"/>
      <c r="AR12" s="36"/>
      <c r="AS12" s="36"/>
      <c r="AT12" s="36"/>
      <c r="AU12" s="36"/>
      <c r="AV12" s="36">
        <f t="shared" si="9"/>
        <v>0</v>
      </c>
      <c r="AW12" s="36">
        <v>0</v>
      </c>
      <c r="AX12" s="36"/>
      <c r="AY12" s="36"/>
      <c r="AZ12" s="36"/>
      <c r="BA12" s="36"/>
      <c r="BB12" s="36"/>
      <c r="BC12" s="36"/>
      <c r="BD12" s="36"/>
      <c r="BE12" s="36">
        <f t="shared" si="11"/>
        <v>0</v>
      </c>
      <c r="BF12" s="36">
        <v>0</v>
      </c>
      <c r="BG12" s="36"/>
      <c r="BH12" s="36"/>
      <c r="BI12" s="36"/>
      <c r="BJ12" s="36"/>
      <c r="BK12" s="36"/>
      <c r="BL12" s="36"/>
      <c r="BM12" s="36"/>
      <c r="BN12" s="36">
        <f t="shared" si="13"/>
        <v>0</v>
      </c>
      <c r="BO12" s="36">
        <v>0</v>
      </c>
      <c r="BP12" s="36"/>
      <c r="BQ12" s="36"/>
      <c r="BR12" s="36"/>
      <c r="BS12" s="36"/>
      <c r="BT12" s="36"/>
      <c r="BU12" s="36"/>
      <c r="BV12" s="36"/>
      <c r="BW12" s="36">
        <f t="shared" si="15"/>
        <v>0</v>
      </c>
      <c r="BX12" s="36"/>
      <c r="BY12" s="36">
        <f t="shared" si="17"/>
        <v>0</v>
      </c>
      <c r="BZ12" s="36"/>
    </row>
    <row r="13" spans="1:78" ht="15.75" hidden="1" outlineLevel="4" thickBot="1" x14ac:dyDescent="0.25">
      <c r="A13" s="31"/>
      <c r="B13" s="32">
        <f t="shared" si="0"/>
        <v>0</v>
      </c>
      <c r="C13" s="33"/>
      <c r="D13" s="35"/>
      <c r="E13" s="35"/>
      <c r="F13" s="35"/>
      <c r="G13" s="35">
        <f t="shared" si="26"/>
        <v>0</v>
      </c>
      <c r="H13" s="34" t="s">
        <v>71</v>
      </c>
      <c r="I13" s="34"/>
      <c r="J13" s="36">
        <v>0</v>
      </c>
      <c r="K13" s="36"/>
      <c r="L13" s="36"/>
      <c r="M13" s="36"/>
      <c r="N13" s="36"/>
      <c r="O13" s="36">
        <f t="shared" si="2"/>
        <v>0</v>
      </c>
      <c r="P13" s="37">
        <f t="shared" si="27"/>
        <v>0</v>
      </c>
      <c r="Q13" s="33"/>
      <c r="R13" s="36">
        <v>0</v>
      </c>
      <c r="S13" s="36"/>
      <c r="T13" s="36"/>
      <c r="U13" s="36"/>
      <c r="V13" s="36"/>
      <c r="W13" s="36">
        <f t="shared" si="4"/>
        <v>0</v>
      </c>
      <c r="X13" s="33"/>
      <c r="Y13" s="36">
        <v>0</v>
      </c>
      <c r="Z13" s="36"/>
      <c r="AA13" s="36"/>
      <c r="AB13" s="36"/>
      <c r="AC13" s="36"/>
      <c r="AD13" s="36">
        <f t="shared" si="5"/>
        <v>0</v>
      </c>
      <c r="AE13" s="36">
        <v>0</v>
      </c>
      <c r="AF13" s="36"/>
      <c r="AG13" s="36"/>
      <c r="AH13" s="36"/>
      <c r="AI13" s="36"/>
      <c r="AJ13" s="36"/>
      <c r="AK13" s="36"/>
      <c r="AL13" s="36"/>
      <c r="AM13" s="36">
        <f t="shared" si="7"/>
        <v>0</v>
      </c>
      <c r="AN13" s="36">
        <v>0</v>
      </c>
      <c r="AO13" s="36"/>
      <c r="AP13" s="36"/>
      <c r="AQ13" s="36"/>
      <c r="AR13" s="36"/>
      <c r="AS13" s="36"/>
      <c r="AT13" s="36"/>
      <c r="AU13" s="36"/>
      <c r="AV13" s="36">
        <f t="shared" si="9"/>
        <v>0</v>
      </c>
      <c r="AW13" s="36">
        <v>0</v>
      </c>
      <c r="AX13" s="36"/>
      <c r="AY13" s="36"/>
      <c r="AZ13" s="36"/>
      <c r="BA13" s="36"/>
      <c r="BB13" s="36"/>
      <c r="BC13" s="36"/>
      <c r="BD13" s="36"/>
      <c r="BE13" s="36">
        <f t="shared" si="11"/>
        <v>0</v>
      </c>
      <c r="BF13" s="36">
        <v>0</v>
      </c>
      <c r="BG13" s="36"/>
      <c r="BH13" s="36"/>
      <c r="BI13" s="36"/>
      <c r="BJ13" s="36"/>
      <c r="BK13" s="36"/>
      <c r="BL13" s="36"/>
      <c r="BM13" s="36"/>
      <c r="BN13" s="36">
        <f t="shared" si="13"/>
        <v>0</v>
      </c>
      <c r="BO13" s="36">
        <v>0</v>
      </c>
      <c r="BP13" s="36"/>
      <c r="BQ13" s="36"/>
      <c r="BR13" s="36"/>
      <c r="BS13" s="36"/>
      <c r="BT13" s="36"/>
      <c r="BU13" s="36"/>
      <c r="BV13" s="36"/>
      <c r="BW13" s="36">
        <f t="shared" si="15"/>
        <v>0</v>
      </c>
      <c r="BX13" s="36"/>
      <c r="BY13" s="36">
        <f t="shared" si="17"/>
        <v>0</v>
      </c>
      <c r="BZ13" s="36"/>
    </row>
    <row r="14" spans="1:78" ht="16.5" outlineLevel="3" collapsed="1" thickBot="1" x14ac:dyDescent="0.25">
      <c r="A14" s="24" t="s">
        <v>82</v>
      </c>
      <c r="B14" s="25">
        <f t="shared" si="0"/>
        <v>15</v>
      </c>
      <c r="C14" s="26" t="s">
        <v>83</v>
      </c>
      <c r="D14" s="28">
        <v>214071000</v>
      </c>
      <c r="E14" s="28"/>
      <c r="F14" s="51"/>
      <c r="G14" s="28">
        <f t="shared" si="26"/>
        <v>214071000</v>
      </c>
      <c r="H14" s="27"/>
      <c r="I14" s="27"/>
      <c r="J14" s="29">
        <f>SUM(J15:J39)</f>
        <v>234546000</v>
      </c>
      <c r="K14" s="29">
        <f>SUM(K15:K39)</f>
        <v>0</v>
      </c>
      <c r="L14" s="29">
        <f>SUM(L15:L39)</f>
        <v>0</v>
      </c>
      <c r="M14" s="29">
        <f>SUM(M15:M39)</f>
        <v>0</v>
      </c>
      <c r="N14" s="29">
        <f>SUM(N15:N39)</f>
        <v>0</v>
      </c>
      <c r="O14" s="29">
        <f t="shared" si="2"/>
        <v>234546000</v>
      </c>
      <c r="P14" s="30">
        <f t="shared" si="27"/>
        <v>20475000</v>
      </c>
      <c r="Q14" s="26"/>
      <c r="R14" s="29">
        <f>SUM(R15:R39)-228100000</f>
        <v>0</v>
      </c>
      <c r="S14" s="29">
        <f>SUM(S15:S39)</f>
        <v>0</v>
      </c>
      <c r="T14" s="29">
        <f>SUM(T15:T39)</f>
        <v>0</v>
      </c>
      <c r="U14" s="29">
        <v>258100000</v>
      </c>
      <c r="V14" s="29">
        <f>SUM(V15:V39)</f>
        <v>0</v>
      </c>
      <c r="W14" s="29">
        <f t="shared" si="4"/>
        <v>258100000</v>
      </c>
      <c r="X14" s="26"/>
      <c r="Y14" s="29">
        <f>SUM(Y15:Y39)-228100000</f>
        <v>0</v>
      </c>
      <c r="Z14" s="29">
        <f>SUM(Z15:Z39)</f>
        <v>0</v>
      </c>
      <c r="AA14" s="29">
        <f>SUM(AA15:AA39)</f>
        <v>0</v>
      </c>
      <c r="AB14" s="29">
        <v>258100000</v>
      </c>
      <c r="AC14" s="29">
        <f>SUM(AC15:AC39)</f>
        <v>0</v>
      </c>
      <c r="AD14" s="29">
        <f t="shared" si="5"/>
        <v>258100000</v>
      </c>
      <c r="AE14" s="29">
        <f>SUM(AE15:AE39)-228100000</f>
        <v>0</v>
      </c>
      <c r="AF14" s="29">
        <f>SUM(AF15:AF39)</f>
        <v>0</v>
      </c>
      <c r="AG14" s="29">
        <f>SUM(AG15:AG39)</f>
        <v>0</v>
      </c>
      <c r="AH14" s="29">
        <v>258100000</v>
      </c>
      <c r="AI14" s="29">
        <f>SUM(AI15:AI39)</f>
        <v>0</v>
      </c>
      <c r="AJ14" s="29">
        <f>SUM(AJ15:AJ39)</f>
        <v>0</v>
      </c>
      <c r="AK14" s="29">
        <f>SUM(AK15:AK39)</f>
        <v>0</v>
      </c>
      <c r="AL14" s="29">
        <f>SUM(AL15:AL39)</f>
        <v>0</v>
      </c>
      <c r="AM14" s="29">
        <f t="shared" si="7"/>
        <v>258100000</v>
      </c>
      <c r="AN14" s="29">
        <f>SUM(AN15:AN39)-228100000</f>
        <v>0</v>
      </c>
      <c r="AO14" s="29">
        <f>SUM(AO15:AO39)</f>
        <v>0</v>
      </c>
      <c r="AP14" s="29">
        <f>SUM(AP15:AP39)</f>
        <v>0</v>
      </c>
      <c r="AQ14" s="29">
        <v>258100000</v>
      </c>
      <c r="AR14" s="29">
        <f>SUM(AR15:AR39)</f>
        <v>0</v>
      </c>
      <c r="AS14" s="29">
        <f>SUM(AS15:AS39)</f>
        <v>0</v>
      </c>
      <c r="AT14" s="29">
        <f>SUM(AT15:AT39)</f>
        <v>0</v>
      </c>
      <c r="AU14" s="29">
        <f>SUM(AU15:AU39)</f>
        <v>0</v>
      </c>
      <c r="AV14" s="29">
        <f t="shared" si="9"/>
        <v>258100000</v>
      </c>
      <c r="AW14" s="29">
        <f>SUM(AW15:AW39)-228100000+1200000+156000</f>
        <v>1356000</v>
      </c>
      <c r="AX14" s="29">
        <f>SUM(AX15:AX39)</f>
        <v>0</v>
      </c>
      <c r="AY14" s="29">
        <f>SUM(AY15:AY39)</f>
        <v>0</v>
      </c>
      <c r="AZ14" s="29">
        <f>258100000</f>
        <v>258100000</v>
      </c>
      <c r="BA14" s="29">
        <f>SUM(BA15:BA39)</f>
        <v>0</v>
      </c>
      <c r="BB14" s="29">
        <f>SUM(BB15:BB39)</f>
        <v>0</v>
      </c>
      <c r="BC14" s="29">
        <f>SUM(BC15:BC39)</f>
        <v>0</v>
      </c>
      <c r="BD14" s="29">
        <f>SUM(BD15:BD39)</f>
        <v>0</v>
      </c>
      <c r="BE14" s="29">
        <f t="shared" si="11"/>
        <v>259456000</v>
      </c>
      <c r="BF14" s="29">
        <f>SUM(BF15:BF39)-228100000+1200000+156000</f>
        <v>1356000</v>
      </c>
      <c r="BG14" s="29">
        <f>SUM(BG15:BG39)</f>
        <v>0</v>
      </c>
      <c r="BH14" s="29">
        <f>SUM(BH15:BH39)</f>
        <v>0</v>
      </c>
      <c r="BI14" s="29">
        <f>258100000</f>
        <v>258100000</v>
      </c>
      <c r="BJ14" s="29">
        <f>SUM(BJ15:BJ39)</f>
        <v>0</v>
      </c>
      <c r="BK14" s="29">
        <f>SUM(BK15:BK39)</f>
        <v>0</v>
      </c>
      <c r="BL14" s="29">
        <f>SUM(BL15:BL39)</f>
        <v>0</v>
      </c>
      <c r="BM14" s="29">
        <f>SUM(BM15:BM39)</f>
        <v>0</v>
      </c>
      <c r="BN14" s="29">
        <f t="shared" si="13"/>
        <v>259456000</v>
      </c>
      <c r="BO14" s="29">
        <f>SUM(BO15:BO39)-228100000+1200000+156000</f>
        <v>1356000</v>
      </c>
      <c r="BP14" s="29">
        <f>SUM(BP15:BP39)</f>
        <v>0</v>
      </c>
      <c r="BQ14" s="29">
        <f>SUM(BQ15:BQ39)</f>
        <v>0</v>
      </c>
      <c r="BR14" s="29">
        <f>258100000</f>
        <v>258100000</v>
      </c>
      <c r="BS14" s="29">
        <f>SUM(BS15:BS39)</f>
        <v>0</v>
      </c>
      <c r="BT14" s="29">
        <f>SUM(BT15:BT39)</f>
        <v>0</v>
      </c>
      <c r="BU14" s="29">
        <f>SUM(BU15:BU39)</f>
        <v>0</v>
      </c>
      <c r="BV14" s="29">
        <f>SUM(BV15:BV39)</f>
        <v>0</v>
      </c>
      <c r="BW14" s="29">
        <f t="shared" si="15"/>
        <v>259456000</v>
      </c>
      <c r="BX14" s="29">
        <f>BW14</f>
        <v>259456000</v>
      </c>
      <c r="BY14" s="29">
        <f t="shared" si="17"/>
        <v>0</v>
      </c>
      <c r="BZ14" s="29"/>
    </row>
    <row r="15" spans="1:78" ht="15.75" hidden="1" outlineLevel="4" thickBot="1" x14ac:dyDescent="0.25">
      <c r="A15" s="31"/>
      <c r="B15" s="32">
        <f t="shared" si="0"/>
        <v>0</v>
      </c>
      <c r="C15" s="33"/>
      <c r="D15" s="35"/>
      <c r="E15" s="35"/>
      <c r="F15" s="35"/>
      <c r="G15" s="35">
        <f t="shared" si="26"/>
        <v>0</v>
      </c>
      <c r="H15" s="34" t="s">
        <v>40</v>
      </c>
      <c r="I15" s="58">
        <v>6</v>
      </c>
      <c r="J15" s="36">
        <v>8240000</v>
      </c>
      <c r="K15" s="36"/>
      <c r="L15" s="36"/>
      <c r="M15" s="36"/>
      <c r="N15" s="36"/>
      <c r="O15" s="36">
        <f t="shared" si="2"/>
        <v>8240000</v>
      </c>
      <c r="P15" s="37">
        <f t="shared" si="27"/>
        <v>8240000</v>
      </c>
      <c r="Q15" s="57">
        <v>6</v>
      </c>
      <c r="R15" s="36">
        <v>8240000</v>
      </c>
      <c r="S15" s="36"/>
      <c r="T15" s="36"/>
      <c r="U15" s="36"/>
      <c r="V15" s="36"/>
      <c r="W15" s="36">
        <f t="shared" si="4"/>
        <v>8240000</v>
      </c>
      <c r="X15" s="57">
        <v>6</v>
      </c>
      <c r="Y15" s="36">
        <v>8240000</v>
      </c>
      <c r="Z15" s="36"/>
      <c r="AA15" s="36"/>
      <c r="AB15" s="36"/>
      <c r="AC15" s="36"/>
      <c r="AD15" s="36">
        <f t="shared" si="5"/>
        <v>8240000</v>
      </c>
      <c r="AE15" s="36">
        <v>8240000</v>
      </c>
      <c r="AF15" s="36"/>
      <c r="AG15" s="36"/>
      <c r="AH15" s="36"/>
      <c r="AI15" s="36"/>
      <c r="AJ15" s="36"/>
      <c r="AK15" s="36"/>
      <c r="AL15" s="36"/>
      <c r="AM15" s="36">
        <f t="shared" si="7"/>
        <v>8240000</v>
      </c>
      <c r="AN15" s="36">
        <v>8240000</v>
      </c>
      <c r="AO15" s="36"/>
      <c r="AP15" s="36"/>
      <c r="AQ15" s="36"/>
      <c r="AR15" s="36"/>
      <c r="AS15" s="36"/>
      <c r="AT15" s="36"/>
      <c r="AU15" s="36"/>
      <c r="AV15" s="36">
        <f t="shared" si="9"/>
        <v>8240000</v>
      </c>
      <c r="AW15" s="36">
        <v>8240000</v>
      </c>
      <c r="AX15" s="36"/>
      <c r="AY15" s="36"/>
      <c r="AZ15" s="36"/>
      <c r="BA15" s="36"/>
      <c r="BB15" s="36"/>
      <c r="BC15" s="36"/>
      <c r="BD15" s="36"/>
      <c r="BE15" s="36">
        <f t="shared" si="11"/>
        <v>8240000</v>
      </c>
      <c r="BF15" s="36">
        <v>8240000</v>
      </c>
      <c r="BG15" s="36"/>
      <c r="BH15" s="36"/>
      <c r="BI15" s="36"/>
      <c r="BJ15" s="36"/>
      <c r="BK15" s="36"/>
      <c r="BL15" s="36"/>
      <c r="BM15" s="36"/>
      <c r="BN15" s="36">
        <f t="shared" si="13"/>
        <v>8240000</v>
      </c>
      <c r="BO15" s="36">
        <v>8240000</v>
      </c>
      <c r="BP15" s="36"/>
      <c r="BQ15" s="36"/>
      <c r="BR15" s="36"/>
      <c r="BS15" s="36"/>
      <c r="BT15" s="36"/>
      <c r="BU15" s="36"/>
      <c r="BV15" s="36"/>
      <c r="BW15" s="36">
        <f t="shared" si="15"/>
        <v>8240000</v>
      </c>
      <c r="BX15" s="36"/>
      <c r="BY15" s="36">
        <f t="shared" ref="BY15:BY74" si="28">BX15-BW15</f>
        <v>-8240000</v>
      </c>
      <c r="BZ15" s="36"/>
    </row>
    <row r="16" spans="1:78" ht="15.75" hidden="1" outlineLevel="4" thickBot="1" x14ac:dyDescent="0.25">
      <c r="A16" s="31"/>
      <c r="B16" s="32">
        <f t="shared" si="0"/>
        <v>0</v>
      </c>
      <c r="C16" s="33"/>
      <c r="D16" s="35"/>
      <c r="E16" s="35"/>
      <c r="F16" s="35"/>
      <c r="G16" s="35">
        <f t="shared" si="26"/>
        <v>0</v>
      </c>
      <c r="H16" s="34" t="s">
        <v>28</v>
      </c>
      <c r="I16" s="58">
        <v>696</v>
      </c>
      <c r="J16" s="36">
        <v>6505000</v>
      </c>
      <c r="K16" s="36"/>
      <c r="L16" s="36"/>
      <c r="M16" s="36"/>
      <c r="N16" s="36"/>
      <c r="O16" s="36">
        <f t="shared" si="2"/>
        <v>6505000</v>
      </c>
      <c r="P16" s="37">
        <f t="shared" si="27"/>
        <v>6505000</v>
      </c>
      <c r="Q16" s="57">
        <v>696</v>
      </c>
      <c r="R16" s="54">
        <v>6615000</v>
      </c>
      <c r="S16" s="54"/>
      <c r="T16" s="54"/>
      <c r="U16" s="54"/>
      <c r="V16" s="54"/>
      <c r="W16" s="54">
        <f t="shared" si="4"/>
        <v>6615000</v>
      </c>
      <c r="X16" s="57">
        <v>696</v>
      </c>
      <c r="Y16" s="54">
        <v>6615000</v>
      </c>
      <c r="Z16" s="54"/>
      <c r="AA16" s="54"/>
      <c r="AB16" s="54"/>
      <c r="AC16" s="54"/>
      <c r="AD16" s="54">
        <f t="shared" si="5"/>
        <v>6615000</v>
      </c>
      <c r="AE16" s="54">
        <v>6615000</v>
      </c>
      <c r="AF16" s="54"/>
      <c r="AG16" s="54"/>
      <c r="AH16" s="54"/>
      <c r="AI16" s="54"/>
      <c r="AJ16" s="54"/>
      <c r="AK16" s="54"/>
      <c r="AL16" s="54"/>
      <c r="AM16" s="54">
        <f t="shared" si="7"/>
        <v>6615000</v>
      </c>
      <c r="AN16" s="54">
        <v>6615000</v>
      </c>
      <c r="AO16" s="54"/>
      <c r="AP16" s="54"/>
      <c r="AQ16" s="54"/>
      <c r="AR16" s="54"/>
      <c r="AS16" s="54"/>
      <c r="AT16" s="54"/>
      <c r="AU16" s="54"/>
      <c r="AV16" s="54">
        <f t="shared" si="9"/>
        <v>6615000</v>
      </c>
      <c r="AW16" s="54">
        <v>6615000</v>
      </c>
      <c r="AX16" s="54"/>
      <c r="AY16" s="54"/>
      <c r="AZ16" s="54"/>
      <c r="BA16" s="54"/>
      <c r="BB16" s="54"/>
      <c r="BC16" s="54"/>
      <c r="BD16" s="54"/>
      <c r="BE16" s="54">
        <f t="shared" si="11"/>
        <v>6615000</v>
      </c>
      <c r="BF16" s="54">
        <v>6615000</v>
      </c>
      <c r="BG16" s="54"/>
      <c r="BH16" s="54"/>
      <c r="BI16" s="54"/>
      <c r="BJ16" s="54"/>
      <c r="BK16" s="54"/>
      <c r="BL16" s="54"/>
      <c r="BM16" s="54"/>
      <c r="BN16" s="54">
        <f t="shared" si="13"/>
        <v>6615000</v>
      </c>
      <c r="BO16" s="54">
        <v>6615000</v>
      </c>
      <c r="BP16" s="54"/>
      <c r="BQ16" s="54"/>
      <c r="BR16" s="54"/>
      <c r="BS16" s="54"/>
      <c r="BT16" s="54"/>
      <c r="BU16" s="54"/>
      <c r="BV16" s="54"/>
      <c r="BW16" s="54">
        <f t="shared" si="15"/>
        <v>6615000</v>
      </c>
      <c r="BX16" s="54"/>
      <c r="BY16" s="54">
        <f t="shared" si="28"/>
        <v>-6615000</v>
      </c>
      <c r="BZ16" s="54"/>
    </row>
    <row r="17" spans="1:78" ht="15.75" hidden="1" outlineLevel="4" thickBot="1" x14ac:dyDescent="0.25">
      <c r="A17" s="31"/>
      <c r="B17" s="32">
        <f t="shared" si="0"/>
        <v>0</v>
      </c>
      <c r="C17" s="33"/>
      <c r="D17" s="35"/>
      <c r="E17" s="35"/>
      <c r="F17" s="35"/>
      <c r="G17" s="35">
        <f t="shared" si="26"/>
        <v>0</v>
      </c>
      <c r="H17" s="58" t="s">
        <v>26</v>
      </c>
      <c r="I17" s="58">
        <v>34</v>
      </c>
      <c r="J17" s="36">
        <v>5950000</v>
      </c>
      <c r="K17" s="36"/>
      <c r="L17" s="36"/>
      <c r="M17" s="36"/>
      <c r="N17" s="36"/>
      <c r="O17" s="36">
        <f t="shared" si="2"/>
        <v>5950000</v>
      </c>
      <c r="P17" s="37">
        <f t="shared" si="27"/>
        <v>5950000</v>
      </c>
      <c r="Q17" s="57">
        <v>34</v>
      </c>
      <c r="R17" s="36">
        <v>5950000</v>
      </c>
      <c r="S17" s="36"/>
      <c r="T17" s="36"/>
      <c r="U17" s="36"/>
      <c r="V17" s="36"/>
      <c r="W17" s="36">
        <f t="shared" si="4"/>
        <v>5950000</v>
      </c>
      <c r="X17" s="57">
        <v>34</v>
      </c>
      <c r="Y17" s="36">
        <v>5950000</v>
      </c>
      <c r="Z17" s="36"/>
      <c r="AA17" s="36"/>
      <c r="AB17" s="36"/>
      <c r="AC17" s="36"/>
      <c r="AD17" s="36">
        <f t="shared" si="5"/>
        <v>5950000</v>
      </c>
      <c r="AE17" s="36">
        <v>5950000</v>
      </c>
      <c r="AF17" s="36"/>
      <c r="AG17" s="36"/>
      <c r="AH17" s="36"/>
      <c r="AI17" s="36"/>
      <c r="AJ17" s="36"/>
      <c r="AK17" s="36"/>
      <c r="AL17" s="36"/>
      <c r="AM17" s="36">
        <f t="shared" si="7"/>
        <v>5950000</v>
      </c>
      <c r="AN17" s="36">
        <v>5950000</v>
      </c>
      <c r="AO17" s="36"/>
      <c r="AP17" s="36"/>
      <c r="AQ17" s="36"/>
      <c r="AR17" s="36"/>
      <c r="AS17" s="36"/>
      <c r="AT17" s="36"/>
      <c r="AU17" s="36"/>
      <c r="AV17" s="36">
        <f t="shared" si="9"/>
        <v>5950000</v>
      </c>
      <c r="AW17" s="36">
        <v>5950000</v>
      </c>
      <c r="AX17" s="36"/>
      <c r="AY17" s="36"/>
      <c r="AZ17" s="36"/>
      <c r="BA17" s="36"/>
      <c r="BB17" s="36"/>
      <c r="BC17" s="36"/>
      <c r="BD17" s="36"/>
      <c r="BE17" s="36">
        <f t="shared" si="11"/>
        <v>5950000</v>
      </c>
      <c r="BF17" s="36">
        <v>5950000</v>
      </c>
      <c r="BG17" s="36"/>
      <c r="BH17" s="36"/>
      <c r="BI17" s="36"/>
      <c r="BJ17" s="36"/>
      <c r="BK17" s="36"/>
      <c r="BL17" s="36"/>
      <c r="BM17" s="36"/>
      <c r="BN17" s="36">
        <f t="shared" si="13"/>
        <v>5950000</v>
      </c>
      <c r="BO17" s="36">
        <v>5950000</v>
      </c>
      <c r="BP17" s="36"/>
      <c r="BQ17" s="36"/>
      <c r="BR17" s="36"/>
      <c r="BS17" s="36"/>
      <c r="BT17" s="36"/>
      <c r="BU17" s="36"/>
      <c r="BV17" s="36"/>
      <c r="BW17" s="36">
        <f t="shared" si="15"/>
        <v>5950000</v>
      </c>
      <c r="BX17" s="36"/>
      <c r="BY17" s="36">
        <f t="shared" si="28"/>
        <v>-5950000</v>
      </c>
      <c r="BZ17" s="36"/>
    </row>
    <row r="18" spans="1:78" ht="15.75" hidden="1" outlineLevel="4" thickBot="1" x14ac:dyDescent="0.25">
      <c r="A18" s="31"/>
      <c r="B18" s="32">
        <f t="shared" si="0"/>
        <v>0</v>
      </c>
      <c r="C18" s="33"/>
      <c r="D18" s="35"/>
      <c r="E18" s="35"/>
      <c r="F18" s="35"/>
      <c r="G18" s="35">
        <f t="shared" si="26"/>
        <v>0</v>
      </c>
      <c r="H18" s="58" t="s">
        <v>40</v>
      </c>
      <c r="I18" s="58">
        <v>1</v>
      </c>
      <c r="J18" s="36">
        <v>7000000</v>
      </c>
      <c r="K18" s="36"/>
      <c r="L18" s="36"/>
      <c r="M18" s="36"/>
      <c r="N18" s="36"/>
      <c r="O18" s="36">
        <f t="shared" si="2"/>
        <v>7000000</v>
      </c>
      <c r="P18" s="37">
        <f t="shared" si="27"/>
        <v>7000000</v>
      </c>
      <c r="Q18" s="57">
        <v>1</v>
      </c>
      <c r="R18" s="36">
        <v>7500000</v>
      </c>
      <c r="S18" s="36"/>
      <c r="T18" s="36"/>
      <c r="U18" s="36"/>
      <c r="V18" s="36"/>
      <c r="W18" s="36">
        <f t="shared" si="4"/>
        <v>7500000</v>
      </c>
      <c r="X18" s="57">
        <v>1</v>
      </c>
      <c r="Y18" s="36">
        <v>7500000</v>
      </c>
      <c r="Z18" s="36"/>
      <c r="AA18" s="36"/>
      <c r="AB18" s="36"/>
      <c r="AC18" s="36"/>
      <c r="AD18" s="36">
        <f t="shared" si="5"/>
        <v>7500000</v>
      </c>
      <c r="AE18" s="36">
        <v>7500000</v>
      </c>
      <c r="AF18" s="36"/>
      <c r="AG18" s="36"/>
      <c r="AH18" s="36"/>
      <c r="AI18" s="36"/>
      <c r="AJ18" s="36"/>
      <c r="AK18" s="36"/>
      <c r="AL18" s="36"/>
      <c r="AM18" s="36">
        <f t="shared" si="7"/>
        <v>7500000</v>
      </c>
      <c r="AN18" s="36">
        <v>7500000</v>
      </c>
      <c r="AO18" s="36"/>
      <c r="AP18" s="36"/>
      <c r="AQ18" s="36"/>
      <c r="AR18" s="36"/>
      <c r="AS18" s="36"/>
      <c r="AT18" s="36"/>
      <c r="AU18" s="36"/>
      <c r="AV18" s="36">
        <f t="shared" si="9"/>
        <v>7500000</v>
      </c>
      <c r="AW18" s="36">
        <v>7500000</v>
      </c>
      <c r="AX18" s="36"/>
      <c r="AY18" s="36"/>
      <c r="AZ18" s="36"/>
      <c r="BA18" s="36"/>
      <c r="BB18" s="36"/>
      <c r="BC18" s="36"/>
      <c r="BD18" s="36"/>
      <c r="BE18" s="36">
        <f t="shared" si="11"/>
        <v>7500000</v>
      </c>
      <c r="BF18" s="36">
        <v>7500000</v>
      </c>
      <c r="BG18" s="36"/>
      <c r="BH18" s="36"/>
      <c r="BI18" s="36"/>
      <c r="BJ18" s="36"/>
      <c r="BK18" s="36"/>
      <c r="BL18" s="36"/>
      <c r="BM18" s="36"/>
      <c r="BN18" s="36">
        <f t="shared" si="13"/>
        <v>7500000</v>
      </c>
      <c r="BO18" s="36">
        <v>7500000</v>
      </c>
      <c r="BP18" s="36"/>
      <c r="BQ18" s="36"/>
      <c r="BR18" s="36"/>
      <c r="BS18" s="36"/>
      <c r="BT18" s="36"/>
      <c r="BU18" s="36"/>
      <c r="BV18" s="36"/>
      <c r="BW18" s="36">
        <f t="shared" si="15"/>
        <v>7500000</v>
      </c>
      <c r="BX18" s="36"/>
      <c r="BY18" s="36">
        <f t="shared" si="28"/>
        <v>-7500000</v>
      </c>
      <c r="BZ18" s="36"/>
    </row>
    <row r="19" spans="1:78" ht="15.75" hidden="1" outlineLevel="4" thickBot="1" x14ac:dyDescent="0.25">
      <c r="A19" s="31"/>
      <c r="B19" s="32">
        <f t="shared" si="0"/>
        <v>0</v>
      </c>
      <c r="C19" s="33"/>
      <c r="D19" s="35"/>
      <c r="E19" s="35"/>
      <c r="F19" s="35"/>
      <c r="G19" s="35">
        <f t="shared" si="26"/>
        <v>0</v>
      </c>
      <c r="H19" s="34" t="s">
        <v>40</v>
      </c>
      <c r="I19" s="58">
        <v>1</v>
      </c>
      <c r="J19" s="36">
        <v>10500000</v>
      </c>
      <c r="K19" s="36"/>
      <c r="L19" s="36"/>
      <c r="M19" s="36"/>
      <c r="N19" s="36"/>
      <c r="O19" s="36">
        <f t="shared" si="2"/>
        <v>10500000</v>
      </c>
      <c r="P19" s="37">
        <f t="shared" si="27"/>
        <v>10500000</v>
      </c>
      <c r="Q19" s="57">
        <v>1</v>
      </c>
      <c r="R19" s="54">
        <v>10000000</v>
      </c>
      <c r="S19" s="54"/>
      <c r="T19" s="54"/>
      <c r="U19" s="54"/>
      <c r="V19" s="54"/>
      <c r="W19" s="54">
        <f t="shared" si="4"/>
        <v>10000000</v>
      </c>
      <c r="X19" s="57">
        <v>1</v>
      </c>
      <c r="Y19" s="54">
        <v>10000000</v>
      </c>
      <c r="Z19" s="54"/>
      <c r="AA19" s="54"/>
      <c r="AB19" s="54"/>
      <c r="AC19" s="54"/>
      <c r="AD19" s="54">
        <f t="shared" si="5"/>
        <v>10000000</v>
      </c>
      <c r="AE19" s="54">
        <v>10000000</v>
      </c>
      <c r="AF19" s="54"/>
      <c r="AG19" s="54"/>
      <c r="AH19" s="54"/>
      <c r="AI19" s="54"/>
      <c r="AJ19" s="54"/>
      <c r="AK19" s="54"/>
      <c r="AL19" s="54"/>
      <c r="AM19" s="54">
        <f t="shared" si="7"/>
        <v>10000000</v>
      </c>
      <c r="AN19" s="54">
        <v>10000000</v>
      </c>
      <c r="AO19" s="54"/>
      <c r="AP19" s="54"/>
      <c r="AQ19" s="54"/>
      <c r="AR19" s="54"/>
      <c r="AS19" s="54"/>
      <c r="AT19" s="54"/>
      <c r="AU19" s="54"/>
      <c r="AV19" s="54">
        <f t="shared" si="9"/>
        <v>10000000</v>
      </c>
      <c r="AW19" s="54">
        <v>10000000</v>
      </c>
      <c r="AX19" s="54"/>
      <c r="AY19" s="54"/>
      <c r="AZ19" s="54"/>
      <c r="BA19" s="54"/>
      <c r="BB19" s="54"/>
      <c r="BC19" s="54"/>
      <c r="BD19" s="54"/>
      <c r="BE19" s="54">
        <f t="shared" si="11"/>
        <v>10000000</v>
      </c>
      <c r="BF19" s="54">
        <v>10000000</v>
      </c>
      <c r="BG19" s="54"/>
      <c r="BH19" s="54"/>
      <c r="BI19" s="54"/>
      <c r="BJ19" s="54"/>
      <c r="BK19" s="54"/>
      <c r="BL19" s="54"/>
      <c r="BM19" s="54"/>
      <c r="BN19" s="54">
        <f t="shared" si="13"/>
        <v>10000000</v>
      </c>
      <c r="BO19" s="54">
        <v>10000000</v>
      </c>
      <c r="BP19" s="54"/>
      <c r="BQ19" s="54"/>
      <c r="BR19" s="54"/>
      <c r="BS19" s="54"/>
      <c r="BT19" s="54"/>
      <c r="BU19" s="54"/>
      <c r="BV19" s="54"/>
      <c r="BW19" s="54">
        <f t="shared" si="15"/>
        <v>10000000</v>
      </c>
      <c r="BX19" s="54"/>
      <c r="BY19" s="54">
        <f t="shared" si="28"/>
        <v>-10000000</v>
      </c>
      <c r="BZ19" s="54"/>
    </row>
    <row r="20" spans="1:78" ht="15.75" hidden="1" outlineLevel="4" thickBot="1" x14ac:dyDescent="0.25">
      <c r="A20" s="31"/>
      <c r="B20" s="32">
        <f t="shared" si="0"/>
        <v>0</v>
      </c>
      <c r="C20" s="33"/>
      <c r="D20" s="35"/>
      <c r="E20" s="35"/>
      <c r="F20" s="35"/>
      <c r="G20" s="35">
        <f t="shared" si="26"/>
        <v>0</v>
      </c>
      <c r="H20" s="34" t="s">
        <v>74</v>
      </c>
      <c r="I20" s="58">
        <v>1</v>
      </c>
      <c r="J20" s="36">
        <v>5000000</v>
      </c>
      <c r="K20" s="36"/>
      <c r="L20" s="36"/>
      <c r="M20" s="36"/>
      <c r="N20" s="36"/>
      <c r="O20" s="36">
        <f t="shared" si="2"/>
        <v>5000000</v>
      </c>
      <c r="P20" s="37">
        <f t="shared" si="27"/>
        <v>5000000</v>
      </c>
      <c r="Q20" s="57">
        <v>1</v>
      </c>
      <c r="R20" s="36">
        <v>5000000</v>
      </c>
      <c r="S20" s="36"/>
      <c r="T20" s="36"/>
      <c r="U20" s="36"/>
      <c r="V20" s="36"/>
      <c r="W20" s="36">
        <f t="shared" si="4"/>
        <v>5000000</v>
      </c>
      <c r="X20" s="57">
        <v>1</v>
      </c>
      <c r="Y20" s="36">
        <v>5000000</v>
      </c>
      <c r="Z20" s="36"/>
      <c r="AA20" s="36"/>
      <c r="AB20" s="36"/>
      <c r="AC20" s="36"/>
      <c r="AD20" s="36">
        <f t="shared" si="5"/>
        <v>5000000</v>
      </c>
      <c r="AE20" s="36">
        <v>5000000</v>
      </c>
      <c r="AF20" s="36"/>
      <c r="AG20" s="36"/>
      <c r="AH20" s="36"/>
      <c r="AI20" s="36"/>
      <c r="AJ20" s="36"/>
      <c r="AK20" s="36"/>
      <c r="AL20" s="36"/>
      <c r="AM20" s="36">
        <f t="shared" si="7"/>
        <v>5000000</v>
      </c>
      <c r="AN20" s="36">
        <v>5000000</v>
      </c>
      <c r="AO20" s="36"/>
      <c r="AP20" s="36"/>
      <c r="AQ20" s="36"/>
      <c r="AR20" s="36"/>
      <c r="AS20" s="36"/>
      <c r="AT20" s="36"/>
      <c r="AU20" s="36"/>
      <c r="AV20" s="36">
        <f t="shared" si="9"/>
        <v>5000000</v>
      </c>
      <c r="AW20" s="36">
        <v>5000000</v>
      </c>
      <c r="AX20" s="36"/>
      <c r="AY20" s="36"/>
      <c r="AZ20" s="36"/>
      <c r="BA20" s="36"/>
      <c r="BB20" s="36"/>
      <c r="BC20" s="36"/>
      <c r="BD20" s="36"/>
      <c r="BE20" s="36">
        <f t="shared" si="11"/>
        <v>5000000</v>
      </c>
      <c r="BF20" s="36">
        <v>5000000</v>
      </c>
      <c r="BG20" s="36"/>
      <c r="BH20" s="36"/>
      <c r="BI20" s="36"/>
      <c r="BJ20" s="36"/>
      <c r="BK20" s="36"/>
      <c r="BL20" s="36"/>
      <c r="BM20" s="36"/>
      <c r="BN20" s="36">
        <f t="shared" si="13"/>
        <v>5000000</v>
      </c>
      <c r="BO20" s="36">
        <v>5000000</v>
      </c>
      <c r="BP20" s="36"/>
      <c r="BQ20" s="36"/>
      <c r="BR20" s="36"/>
      <c r="BS20" s="36"/>
      <c r="BT20" s="36"/>
      <c r="BU20" s="36"/>
      <c r="BV20" s="36"/>
      <c r="BW20" s="36">
        <f t="shared" si="15"/>
        <v>5000000</v>
      </c>
      <c r="BX20" s="36"/>
      <c r="BY20" s="36">
        <f t="shared" si="28"/>
        <v>-5000000</v>
      </c>
      <c r="BZ20" s="36"/>
    </row>
    <row r="21" spans="1:78" ht="15.75" hidden="1" outlineLevel="4" thickBot="1" x14ac:dyDescent="0.25">
      <c r="A21" s="31"/>
      <c r="B21" s="32">
        <f t="shared" si="0"/>
        <v>0</v>
      </c>
      <c r="C21" s="33"/>
      <c r="D21" s="35"/>
      <c r="E21" s="35"/>
      <c r="F21" s="35"/>
      <c r="G21" s="35">
        <f t="shared" si="26"/>
        <v>0</v>
      </c>
      <c r="H21" s="34" t="s">
        <v>84</v>
      </c>
      <c r="I21" s="58">
        <v>48</v>
      </c>
      <c r="J21" s="36">
        <v>86400000</v>
      </c>
      <c r="K21" s="36"/>
      <c r="L21" s="36"/>
      <c r="M21" s="36"/>
      <c r="N21" s="36"/>
      <c r="O21" s="36">
        <f t="shared" si="2"/>
        <v>86400000</v>
      </c>
      <c r="P21" s="37">
        <f t="shared" si="27"/>
        <v>86400000</v>
      </c>
      <c r="Q21" s="57">
        <v>48</v>
      </c>
      <c r="R21" s="36">
        <v>86400000</v>
      </c>
      <c r="S21" s="36"/>
      <c r="T21" s="36"/>
      <c r="U21" s="36"/>
      <c r="V21" s="36"/>
      <c r="W21" s="36">
        <f t="shared" si="4"/>
        <v>86400000</v>
      </c>
      <c r="X21" s="57">
        <v>48</v>
      </c>
      <c r="Y21" s="36">
        <v>86400000</v>
      </c>
      <c r="Z21" s="36"/>
      <c r="AA21" s="36"/>
      <c r="AB21" s="36"/>
      <c r="AC21" s="36"/>
      <c r="AD21" s="36">
        <f t="shared" si="5"/>
        <v>86400000</v>
      </c>
      <c r="AE21" s="36">
        <v>86400000</v>
      </c>
      <c r="AF21" s="36"/>
      <c r="AG21" s="36"/>
      <c r="AH21" s="36"/>
      <c r="AI21" s="36"/>
      <c r="AJ21" s="36"/>
      <c r="AK21" s="36"/>
      <c r="AL21" s="36"/>
      <c r="AM21" s="36">
        <f t="shared" si="7"/>
        <v>86400000</v>
      </c>
      <c r="AN21" s="36">
        <v>86400000</v>
      </c>
      <c r="AO21" s="36"/>
      <c r="AP21" s="36"/>
      <c r="AQ21" s="36"/>
      <c r="AR21" s="36"/>
      <c r="AS21" s="36"/>
      <c r="AT21" s="36"/>
      <c r="AU21" s="36"/>
      <c r="AV21" s="36">
        <f t="shared" si="9"/>
        <v>86400000</v>
      </c>
      <c r="AW21" s="36">
        <v>86400000</v>
      </c>
      <c r="AX21" s="36"/>
      <c r="AY21" s="36"/>
      <c r="AZ21" s="36"/>
      <c r="BA21" s="36"/>
      <c r="BB21" s="36"/>
      <c r="BC21" s="36"/>
      <c r="BD21" s="36"/>
      <c r="BE21" s="36">
        <f t="shared" si="11"/>
        <v>86400000</v>
      </c>
      <c r="BF21" s="36">
        <v>86400000</v>
      </c>
      <c r="BG21" s="36"/>
      <c r="BH21" s="36"/>
      <c r="BI21" s="36"/>
      <c r="BJ21" s="36"/>
      <c r="BK21" s="36"/>
      <c r="BL21" s="36"/>
      <c r="BM21" s="36"/>
      <c r="BN21" s="36">
        <f t="shared" si="13"/>
        <v>86400000</v>
      </c>
      <c r="BO21" s="36">
        <v>86400000</v>
      </c>
      <c r="BP21" s="36"/>
      <c r="BQ21" s="36"/>
      <c r="BR21" s="36"/>
      <c r="BS21" s="36"/>
      <c r="BT21" s="36"/>
      <c r="BU21" s="36"/>
      <c r="BV21" s="36"/>
      <c r="BW21" s="36">
        <f t="shared" si="15"/>
        <v>86400000</v>
      </c>
      <c r="BX21" s="36"/>
      <c r="BY21" s="36">
        <f t="shared" si="28"/>
        <v>-86400000</v>
      </c>
      <c r="BZ21" s="36"/>
    </row>
    <row r="22" spans="1:78" ht="15.75" hidden="1" outlineLevel="4" thickBot="1" x14ac:dyDescent="0.25">
      <c r="A22" s="31"/>
      <c r="B22" s="32">
        <f t="shared" si="0"/>
        <v>0</v>
      </c>
      <c r="C22" s="33"/>
      <c r="D22" s="35"/>
      <c r="E22" s="35"/>
      <c r="F22" s="35"/>
      <c r="G22" s="35">
        <f t="shared" si="26"/>
        <v>0</v>
      </c>
      <c r="H22" s="34" t="s">
        <v>40</v>
      </c>
      <c r="I22" s="58">
        <v>1</v>
      </c>
      <c r="J22" s="36">
        <v>27000000</v>
      </c>
      <c r="K22" s="36"/>
      <c r="L22" s="36"/>
      <c r="M22" s="36"/>
      <c r="N22" s="36"/>
      <c r="O22" s="36">
        <f t="shared" si="2"/>
        <v>27000000</v>
      </c>
      <c r="P22" s="37">
        <f t="shared" si="27"/>
        <v>27000000</v>
      </c>
      <c r="Q22" s="57">
        <v>1</v>
      </c>
      <c r="R22" s="36">
        <v>27000000</v>
      </c>
      <c r="S22" s="36"/>
      <c r="T22" s="36"/>
      <c r="U22" s="36"/>
      <c r="V22" s="36"/>
      <c r="W22" s="36">
        <f t="shared" si="4"/>
        <v>27000000</v>
      </c>
      <c r="X22" s="57">
        <v>1</v>
      </c>
      <c r="Y22" s="36">
        <v>27000000</v>
      </c>
      <c r="Z22" s="36"/>
      <c r="AA22" s="36"/>
      <c r="AB22" s="36"/>
      <c r="AC22" s="36"/>
      <c r="AD22" s="36">
        <f t="shared" si="5"/>
        <v>27000000</v>
      </c>
      <c r="AE22" s="36">
        <v>27000000</v>
      </c>
      <c r="AF22" s="36"/>
      <c r="AG22" s="36"/>
      <c r="AH22" s="36"/>
      <c r="AI22" s="36"/>
      <c r="AJ22" s="36"/>
      <c r="AK22" s="36"/>
      <c r="AL22" s="36"/>
      <c r="AM22" s="36">
        <f t="shared" si="7"/>
        <v>27000000</v>
      </c>
      <c r="AN22" s="36">
        <v>27000000</v>
      </c>
      <c r="AO22" s="36"/>
      <c r="AP22" s="36"/>
      <c r="AQ22" s="36"/>
      <c r="AR22" s="36"/>
      <c r="AS22" s="36"/>
      <c r="AT22" s="36"/>
      <c r="AU22" s="36"/>
      <c r="AV22" s="36">
        <f t="shared" si="9"/>
        <v>27000000</v>
      </c>
      <c r="AW22" s="36">
        <v>27000000</v>
      </c>
      <c r="AX22" s="36"/>
      <c r="AY22" s="36"/>
      <c r="AZ22" s="36"/>
      <c r="BA22" s="36"/>
      <c r="BB22" s="36"/>
      <c r="BC22" s="36"/>
      <c r="BD22" s="36"/>
      <c r="BE22" s="36">
        <f t="shared" si="11"/>
        <v>27000000</v>
      </c>
      <c r="BF22" s="36">
        <v>27000000</v>
      </c>
      <c r="BG22" s="36"/>
      <c r="BH22" s="36"/>
      <c r="BI22" s="36"/>
      <c r="BJ22" s="36"/>
      <c r="BK22" s="36"/>
      <c r="BL22" s="36"/>
      <c r="BM22" s="36"/>
      <c r="BN22" s="36">
        <f t="shared" si="13"/>
        <v>27000000</v>
      </c>
      <c r="BO22" s="36">
        <v>27000000</v>
      </c>
      <c r="BP22" s="36"/>
      <c r="BQ22" s="36"/>
      <c r="BR22" s="36"/>
      <c r="BS22" s="36"/>
      <c r="BT22" s="36"/>
      <c r="BU22" s="36"/>
      <c r="BV22" s="36"/>
      <c r="BW22" s="36">
        <f t="shared" si="15"/>
        <v>27000000</v>
      </c>
      <c r="BX22" s="36"/>
      <c r="BY22" s="36">
        <f t="shared" si="28"/>
        <v>-27000000</v>
      </c>
      <c r="BZ22" s="36"/>
    </row>
    <row r="23" spans="1:78" ht="15.75" hidden="1" outlineLevel="4" thickBot="1" x14ac:dyDescent="0.25">
      <c r="A23" s="31"/>
      <c r="B23" s="32">
        <f t="shared" si="0"/>
        <v>0</v>
      </c>
      <c r="C23" s="33"/>
      <c r="D23" s="35"/>
      <c r="E23" s="35"/>
      <c r="F23" s="35"/>
      <c r="G23" s="35">
        <f t="shared" si="26"/>
        <v>0</v>
      </c>
      <c r="H23" s="34" t="s">
        <v>40</v>
      </c>
      <c r="I23" s="58">
        <v>12</v>
      </c>
      <c r="J23" s="36">
        <v>10500000</v>
      </c>
      <c r="K23" s="36"/>
      <c r="L23" s="36"/>
      <c r="M23" s="36"/>
      <c r="N23" s="36"/>
      <c r="O23" s="36">
        <f t="shared" si="2"/>
        <v>10500000</v>
      </c>
      <c r="P23" s="37">
        <f t="shared" si="27"/>
        <v>10500000</v>
      </c>
      <c r="Q23" s="57">
        <v>12</v>
      </c>
      <c r="R23" s="54">
        <v>10000000</v>
      </c>
      <c r="S23" s="54"/>
      <c r="T23" s="54"/>
      <c r="U23" s="54"/>
      <c r="V23" s="54"/>
      <c r="W23" s="54">
        <f t="shared" si="4"/>
        <v>10000000</v>
      </c>
      <c r="X23" s="57">
        <v>12</v>
      </c>
      <c r="Y23" s="54">
        <v>10000000</v>
      </c>
      <c r="Z23" s="54"/>
      <c r="AA23" s="54"/>
      <c r="AB23" s="54"/>
      <c r="AC23" s="54"/>
      <c r="AD23" s="54">
        <f t="shared" si="5"/>
        <v>10000000</v>
      </c>
      <c r="AE23" s="54">
        <v>10000000</v>
      </c>
      <c r="AF23" s="54"/>
      <c r="AG23" s="54"/>
      <c r="AH23" s="54"/>
      <c r="AI23" s="54"/>
      <c r="AJ23" s="54"/>
      <c r="AK23" s="54"/>
      <c r="AL23" s="54"/>
      <c r="AM23" s="54">
        <f t="shared" si="7"/>
        <v>10000000</v>
      </c>
      <c r="AN23" s="54">
        <v>10000000</v>
      </c>
      <c r="AO23" s="54"/>
      <c r="AP23" s="54"/>
      <c r="AQ23" s="54"/>
      <c r="AR23" s="54"/>
      <c r="AS23" s="54"/>
      <c r="AT23" s="54"/>
      <c r="AU23" s="54"/>
      <c r="AV23" s="54">
        <f t="shared" si="9"/>
        <v>10000000</v>
      </c>
      <c r="AW23" s="54">
        <v>10000000</v>
      </c>
      <c r="AX23" s="54"/>
      <c r="AY23" s="54"/>
      <c r="AZ23" s="54"/>
      <c r="BA23" s="54"/>
      <c r="BB23" s="54"/>
      <c r="BC23" s="54"/>
      <c r="BD23" s="54"/>
      <c r="BE23" s="54">
        <f t="shared" si="11"/>
        <v>10000000</v>
      </c>
      <c r="BF23" s="54">
        <v>10000000</v>
      </c>
      <c r="BG23" s="54"/>
      <c r="BH23" s="54"/>
      <c r="BI23" s="54"/>
      <c r="BJ23" s="54"/>
      <c r="BK23" s="54"/>
      <c r="BL23" s="54"/>
      <c r="BM23" s="54"/>
      <c r="BN23" s="54">
        <f t="shared" si="13"/>
        <v>10000000</v>
      </c>
      <c r="BO23" s="54">
        <v>10000000</v>
      </c>
      <c r="BP23" s="54"/>
      <c r="BQ23" s="54"/>
      <c r="BR23" s="54"/>
      <c r="BS23" s="54"/>
      <c r="BT23" s="54"/>
      <c r="BU23" s="54"/>
      <c r="BV23" s="54"/>
      <c r="BW23" s="54">
        <f t="shared" si="15"/>
        <v>10000000</v>
      </c>
      <c r="BX23" s="54"/>
      <c r="BY23" s="54">
        <f t="shared" si="28"/>
        <v>-10000000</v>
      </c>
      <c r="BZ23" s="54"/>
    </row>
    <row r="24" spans="1:78" ht="15.75" hidden="1" outlineLevel="4" thickBot="1" x14ac:dyDescent="0.25">
      <c r="A24" s="31"/>
      <c r="B24" s="32">
        <f t="shared" si="0"/>
        <v>0</v>
      </c>
      <c r="C24" s="33"/>
      <c r="D24" s="35"/>
      <c r="E24" s="35"/>
      <c r="F24" s="35"/>
      <c r="G24" s="35">
        <f t="shared" si="26"/>
        <v>0</v>
      </c>
      <c r="H24" s="34" t="s">
        <v>40</v>
      </c>
      <c r="I24" s="58">
        <v>1</v>
      </c>
      <c r="J24" s="36">
        <v>1145000</v>
      </c>
      <c r="K24" s="36"/>
      <c r="L24" s="36"/>
      <c r="M24" s="36"/>
      <c r="N24" s="36"/>
      <c r="O24" s="36">
        <f t="shared" si="2"/>
        <v>1145000</v>
      </c>
      <c r="P24" s="37">
        <f t="shared" si="27"/>
        <v>1145000</v>
      </c>
      <c r="Q24" s="57">
        <v>1</v>
      </c>
      <c r="R24" s="36">
        <v>1145000</v>
      </c>
      <c r="S24" s="36"/>
      <c r="T24" s="36"/>
      <c r="U24" s="36"/>
      <c r="V24" s="36"/>
      <c r="W24" s="36">
        <f t="shared" si="4"/>
        <v>1145000</v>
      </c>
      <c r="X24" s="57">
        <v>1</v>
      </c>
      <c r="Y24" s="36">
        <v>1145000</v>
      </c>
      <c r="Z24" s="36"/>
      <c r="AA24" s="36"/>
      <c r="AB24" s="36"/>
      <c r="AC24" s="36"/>
      <c r="AD24" s="36">
        <f t="shared" si="5"/>
        <v>1145000</v>
      </c>
      <c r="AE24" s="36">
        <v>1145000</v>
      </c>
      <c r="AF24" s="36"/>
      <c r="AG24" s="36"/>
      <c r="AH24" s="36"/>
      <c r="AI24" s="36"/>
      <c r="AJ24" s="36"/>
      <c r="AK24" s="36"/>
      <c r="AL24" s="36"/>
      <c r="AM24" s="36">
        <f t="shared" si="7"/>
        <v>1145000</v>
      </c>
      <c r="AN24" s="36">
        <v>1145000</v>
      </c>
      <c r="AO24" s="36"/>
      <c r="AP24" s="36"/>
      <c r="AQ24" s="36"/>
      <c r="AR24" s="36"/>
      <c r="AS24" s="36"/>
      <c r="AT24" s="36"/>
      <c r="AU24" s="36"/>
      <c r="AV24" s="36">
        <f t="shared" si="9"/>
        <v>1145000</v>
      </c>
      <c r="AW24" s="36">
        <v>1145000</v>
      </c>
      <c r="AX24" s="36"/>
      <c r="AY24" s="36"/>
      <c r="AZ24" s="36"/>
      <c r="BA24" s="36"/>
      <c r="BB24" s="36"/>
      <c r="BC24" s="36"/>
      <c r="BD24" s="36"/>
      <c r="BE24" s="36">
        <f t="shared" si="11"/>
        <v>1145000</v>
      </c>
      <c r="BF24" s="36">
        <v>1145000</v>
      </c>
      <c r="BG24" s="36"/>
      <c r="BH24" s="36"/>
      <c r="BI24" s="36"/>
      <c r="BJ24" s="36"/>
      <c r="BK24" s="36"/>
      <c r="BL24" s="36"/>
      <c r="BM24" s="36"/>
      <c r="BN24" s="36">
        <f t="shared" si="13"/>
        <v>1145000</v>
      </c>
      <c r="BO24" s="36">
        <v>1145000</v>
      </c>
      <c r="BP24" s="36"/>
      <c r="BQ24" s="36"/>
      <c r="BR24" s="36"/>
      <c r="BS24" s="36"/>
      <c r="BT24" s="36"/>
      <c r="BU24" s="36"/>
      <c r="BV24" s="36"/>
      <c r="BW24" s="36">
        <f t="shared" si="15"/>
        <v>1145000</v>
      </c>
      <c r="BX24" s="36"/>
      <c r="BY24" s="36">
        <f t="shared" si="28"/>
        <v>-1145000</v>
      </c>
      <c r="BZ24" s="36"/>
    </row>
    <row r="25" spans="1:78" ht="15.75" hidden="1" outlineLevel="4" thickBot="1" x14ac:dyDescent="0.25">
      <c r="A25" s="31"/>
      <c r="B25" s="32"/>
      <c r="C25" s="57"/>
      <c r="D25" s="59"/>
      <c r="E25" s="59"/>
      <c r="F25" s="59"/>
      <c r="G25" s="59">
        <f t="shared" si="26"/>
        <v>0</v>
      </c>
      <c r="H25" s="58" t="s">
        <v>40</v>
      </c>
      <c r="I25" s="58">
        <v>1</v>
      </c>
      <c r="J25" s="54">
        <v>1950000</v>
      </c>
      <c r="K25" s="54"/>
      <c r="L25" s="54"/>
      <c r="M25" s="54"/>
      <c r="N25" s="54"/>
      <c r="O25" s="54">
        <f t="shared" si="2"/>
        <v>1950000</v>
      </c>
      <c r="P25" s="60">
        <f t="shared" si="27"/>
        <v>1950000</v>
      </c>
      <c r="Q25" s="57">
        <v>1</v>
      </c>
      <c r="R25" s="54">
        <v>1950000</v>
      </c>
      <c r="S25" s="54"/>
      <c r="T25" s="54"/>
      <c r="U25" s="54"/>
      <c r="V25" s="54"/>
      <c r="W25" s="54">
        <f t="shared" si="4"/>
        <v>1950000</v>
      </c>
      <c r="X25" s="57">
        <v>1</v>
      </c>
      <c r="Y25" s="54">
        <v>1950000</v>
      </c>
      <c r="Z25" s="54"/>
      <c r="AA25" s="54"/>
      <c r="AB25" s="54"/>
      <c r="AC25" s="54"/>
      <c r="AD25" s="54">
        <f t="shared" si="5"/>
        <v>1950000</v>
      </c>
      <c r="AE25" s="54">
        <v>1950000</v>
      </c>
      <c r="AF25" s="54"/>
      <c r="AG25" s="54"/>
      <c r="AH25" s="54"/>
      <c r="AI25" s="54"/>
      <c r="AJ25" s="54"/>
      <c r="AK25" s="54"/>
      <c r="AL25" s="54"/>
      <c r="AM25" s="54">
        <f t="shared" si="7"/>
        <v>1950000</v>
      </c>
      <c r="AN25" s="54">
        <v>1950000</v>
      </c>
      <c r="AO25" s="54"/>
      <c r="AP25" s="54"/>
      <c r="AQ25" s="54"/>
      <c r="AR25" s="54"/>
      <c r="AS25" s="54"/>
      <c r="AT25" s="54"/>
      <c r="AU25" s="54"/>
      <c r="AV25" s="54">
        <f t="shared" si="9"/>
        <v>1950000</v>
      </c>
      <c r="AW25" s="54">
        <v>1950000</v>
      </c>
      <c r="AX25" s="54"/>
      <c r="AY25" s="54"/>
      <c r="AZ25" s="54"/>
      <c r="BA25" s="54"/>
      <c r="BB25" s="54"/>
      <c r="BC25" s="54"/>
      <c r="BD25" s="54"/>
      <c r="BE25" s="54">
        <f t="shared" si="11"/>
        <v>1950000</v>
      </c>
      <c r="BF25" s="54">
        <v>1950000</v>
      </c>
      <c r="BG25" s="54"/>
      <c r="BH25" s="54"/>
      <c r="BI25" s="54"/>
      <c r="BJ25" s="54"/>
      <c r="BK25" s="54"/>
      <c r="BL25" s="54"/>
      <c r="BM25" s="54"/>
      <c r="BN25" s="54">
        <f t="shared" si="13"/>
        <v>1950000</v>
      </c>
      <c r="BO25" s="54">
        <v>1950000</v>
      </c>
      <c r="BP25" s="54"/>
      <c r="BQ25" s="54"/>
      <c r="BR25" s="54"/>
      <c r="BS25" s="54"/>
      <c r="BT25" s="54"/>
      <c r="BU25" s="54"/>
      <c r="BV25" s="54"/>
      <c r="BW25" s="54">
        <f t="shared" si="15"/>
        <v>1950000</v>
      </c>
      <c r="BX25" s="54"/>
      <c r="BY25" s="54">
        <f t="shared" si="28"/>
        <v>-1950000</v>
      </c>
      <c r="BZ25" s="54"/>
    </row>
    <row r="26" spans="1:78" ht="15.75" hidden="1" outlineLevel="4" thickBot="1" x14ac:dyDescent="0.25">
      <c r="A26" s="31"/>
      <c r="B26" s="32">
        <f t="shared" si="0"/>
        <v>0</v>
      </c>
      <c r="C26" s="33"/>
      <c r="D26" s="35"/>
      <c r="E26" s="35"/>
      <c r="F26" s="35"/>
      <c r="G26" s="35">
        <f t="shared" si="26"/>
        <v>0</v>
      </c>
      <c r="H26" s="34" t="s">
        <v>40</v>
      </c>
      <c r="I26" s="58">
        <v>1</v>
      </c>
      <c r="J26" s="36">
        <v>4000000</v>
      </c>
      <c r="K26" s="36"/>
      <c r="L26" s="36"/>
      <c r="M26" s="36"/>
      <c r="N26" s="36"/>
      <c r="O26" s="36">
        <f t="shared" si="2"/>
        <v>4000000</v>
      </c>
      <c r="P26" s="37">
        <f t="shared" si="27"/>
        <v>4000000</v>
      </c>
      <c r="Q26" s="57">
        <v>1</v>
      </c>
      <c r="R26" s="36">
        <v>4000000</v>
      </c>
      <c r="S26" s="36"/>
      <c r="T26" s="36"/>
      <c r="U26" s="36"/>
      <c r="V26" s="36"/>
      <c r="W26" s="36">
        <f t="shared" si="4"/>
        <v>4000000</v>
      </c>
      <c r="X26" s="57">
        <v>1</v>
      </c>
      <c r="Y26" s="36">
        <v>4000000</v>
      </c>
      <c r="Z26" s="36"/>
      <c r="AA26" s="36"/>
      <c r="AB26" s="36"/>
      <c r="AC26" s="36"/>
      <c r="AD26" s="36">
        <f t="shared" si="5"/>
        <v>4000000</v>
      </c>
      <c r="AE26" s="36">
        <v>4000000</v>
      </c>
      <c r="AF26" s="36"/>
      <c r="AG26" s="36"/>
      <c r="AH26" s="36"/>
      <c r="AI26" s="36"/>
      <c r="AJ26" s="36"/>
      <c r="AK26" s="36"/>
      <c r="AL26" s="36"/>
      <c r="AM26" s="36">
        <f t="shared" si="7"/>
        <v>4000000</v>
      </c>
      <c r="AN26" s="36">
        <v>4000000</v>
      </c>
      <c r="AO26" s="36"/>
      <c r="AP26" s="36"/>
      <c r="AQ26" s="36"/>
      <c r="AR26" s="36"/>
      <c r="AS26" s="36"/>
      <c r="AT26" s="36"/>
      <c r="AU26" s="36"/>
      <c r="AV26" s="36">
        <f t="shared" si="9"/>
        <v>4000000</v>
      </c>
      <c r="AW26" s="36">
        <v>4000000</v>
      </c>
      <c r="AX26" s="36"/>
      <c r="AY26" s="36"/>
      <c r="AZ26" s="36"/>
      <c r="BA26" s="36"/>
      <c r="BB26" s="36"/>
      <c r="BC26" s="36"/>
      <c r="BD26" s="36"/>
      <c r="BE26" s="36">
        <f t="shared" si="11"/>
        <v>4000000</v>
      </c>
      <c r="BF26" s="36">
        <v>4000000</v>
      </c>
      <c r="BG26" s="36"/>
      <c r="BH26" s="36"/>
      <c r="BI26" s="36"/>
      <c r="BJ26" s="36"/>
      <c r="BK26" s="36"/>
      <c r="BL26" s="36"/>
      <c r="BM26" s="36"/>
      <c r="BN26" s="36">
        <f t="shared" si="13"/>
        <v>4000000</v>
      </c>
      <c r="BO26" s="36">
        <v>4000000</v>
      </c>
      <c r="BP26" s="36"/>
      <c r="BQ26" s="36"/>
      <c r="BR26" s="36"/>
      <c r="BS26" s="36"/>
      <c r="BT26" s="36"/>
      <c r="BU26" s="36"/>
      <c r="BV26" s="36"/>
      <c r="BW26" s="36">
        <f t="shared" si="15"/>
        <v>4000000</v>
      </c>
      <c r="BX26" s="36"/>
      <c r="BY26" s="36">
        <f t="shared" si="28"/>
        <v>-4000000</v>
      </c>
      <c r="BZ26" s="36"/>
    </row>
    <row r="27" spans="1:78" ht="15.75" hidden="1" outlineLevel="4" thickBot="1" x14ac:dyDescent="0.25">
      <c r="A27" s="31"/>
      <c r="B27" s="32">
        <f t="shared" si="0"/>
        <v>0</v>
      </c>
      <c r="C27" s="33"/>
      <c r="D27" s="35"/>
      <c r="E27" s="35"/>
      <c r="F27" s="35"/>
      <c r="G27" s="35">
        <f t="shared" si="26"/>
        <v>0</v>
      </c>
      <c r="H27" s="34" t="s">
        <v>40</v>
      </c>
      <c r="I27" s="58">
        <v>1</v>
      </c>
      <c r="J27" s="36">
        <v>10340000</v>
      </c>
      <c r="K27" s="36"/>
      <c r="L27" s="36"/>
      <c r="M27" s="36"/>
      <c r="N27" s="36"/>
      <c r="O27" s="36">
        <f t="shared" si="2"/>
        <v>10340000</v>
      </c>
      <c r="P27" s="37">
        <f t="shared" si="27"/>
        <v>10340000</v>
      </c>
      <c r="Q27" s="57">
        <v>1</v>
      </c>
      <c r="R27" s="36">
        <v>10340000</v>
      </c>
      <c r="S27" s="36"/>
      <c r="T27" s="36"/>
      <c r="U27" s="36"/>
      <c r="V27" s="36"/>
      <c r="W27" s="36">
        <f t="shared" si="4"/>
        <v>10340000</v>
      </c>
      <c r="X27" s="57">
        <v>1</v>
      </c>
      <c r="Y27" s="36">
        <v>10340000</v>
      </c>
      <c r="Z27" s="36"/>
      <c r="AA27" s="36"/>
      <c r="AB27" s="36"/>
      <c r="AC27" s="36"/>
      <c r="AD27" s="36">
        <f t="shared" si="5"/>
        <v>10340000</v>
      </c>
      <c r="AE27" s="36">
        <v>10340000</v>
      </c>
      <c r="AF27" s="36"/>
      <c r="AG27" s="36"/>
      <c r="AH27" s="36"/>
      <c r="AI27" s="36"/>
      <c r="AJ27" s="36"/>
      <c r="AK27" s="36"/>
      <c r="AL27" s="36"/>
      <c r="AM27" s="36">
        <f t="shared" si="7"/>
        <v>10340000</v>
      </c>
      <c r="AN27" s="36">
        <v>10340000</v>
      </c>
      <c r="AO27" s="36"/>
      <c r="AP27" s="36"/>
      <c r="AQ27" s="36"/>
      <c r="AR27" s="36"/>
      <c r="AS27" s="36"/>
      <c r="AT27" s="36"/>
      <c r="AU27" s="36"/>
      <c r="AV27" s="36">
        <f t="shared" si="9"/>
        <v>10340000</v>
      </c>
      <c r="AW27" s="36">
        <v>10340000</v>
      </c>
      <c r="AX27" s="36"/>
      <c r="AY27" s="36"/>
      <c r="AZ27" s="36"/>
      <c r="BA27" s="36"/>
      <c r="BB27" s="36"/>
      <c r="BC27" s="36"/>
      <c r="BD27" s="36"/>
      <c r="BE27" s="36">
        <f t="shared" si="11"/>
        <v>10340000</v>
      </c>
      <c r="BF27" s="36">
        <v>10340000</v>
      </c>
      <c r="BG27" s="36"/>
      <c r="BH27" s="36"/>
      <c r="BI27" s="36"/>
      <c r="BJ27" s="36"/>
      <c r="BK27" s="36"/>
      <c r="BL27" s="36"/>
      <c r="BM27" s="36"/>
      <c r="BN27" s="36">
        <f t="shared" si="13"/>
        <v>10340000</v>
      </c>
      <c r="BO27" s="36">
        <v>10340000</v>
      </c>
      <c r="BP27" s="36"/>
      <c r="BQ27" s="36"/>
      <c r="BR27" s="36"/>
      <c r="BS27" s="36"/>
      <c r="BT27" s="36"/>
      <c r="BU27" s="36"/>
      <c r="BV27" s="36"/>
      <c r="BW27" s="36">
        <f t="shared" si="15"/>
        <v>10340000</v>
      </c>
      <c r="BX27" s="36"/>
      <c r="BY27" s="36">
        <f t="shared" si="28"/>
        <v>-10340000</v>
      </c>
      <c r="BZ27" s="36"/>
    </row>
    <row r="28" spans="1:78" ht="15.75" hidden="1" outlineLevel="4" thickBot="1" x14ac:dyDescent="0.25">
      <c r="A28" s="31"/>
      <c r="B28" s="32">
        <f t="shared" si="0"/>
        <v>0</v>
      </c>
      <c r="C28" s="52"/>
      <c r="D28" s="35"/>
      <c r="E28" s="35"/>
      <c r="F28" s="35"/>
      <c r="G28" s="35">
        <f t="shared" si="26"/>
        <v>0</v>
      </c>
      <c r="H28" s="34" t="s">
        <v>40</v>
      </c>
      <c r="I28" s="34"/>
      <c r="J28" s="36">
        <v>3150000</v>
      </c>
      <c r="K28" s="36"/>
      <c r="L28" s="36"/>
      <c r="M28" s="36"/>
      <c r="N28" s="36"/>
      <c r="O28" s="36">
        <f t="shared" si="2"/>
        <v>3150000</v>
      </c>
      <c r="P28" s="37">
        <f t="shared" si="27"/>
        <v>3150000</v>
      </c>
      <c r="Q28" s="33"/>
      <c r="R28" s="36">
        <v>0</v>
      </c>
      <c r="S28" s="36"/>
      <c r="T28" s="36"/>
      <c r="U28" s="36"/>
      <c r="V28" s="36"/>
      <c r="W28" s="36">
        <f t="shared" si="4"/>
        <v>0</v>
      </c>
      <c r="X28" s="33"/>
      <c r="Y28" s="36">
        <v>0</v>
      </c>
      <c r="Z28" s="36"/>
      <c r="AA28" s="36"/>
      <c r="AB28" s="36"/>
      <c r="AC28" s="36"/>
      <c r="AD28" s="36">
        <f t="shared" si="5"/>
        <v>0</v>
      </c>
      <c r="AE28" s="36">
        <v>0</v>
      </c>
      <c r="AF28" s="36"/>
      <c r="AG28" s="36"/>
      <c r="AH28" s="36"/>
      <c r="AI28" s="36"/>
      <c r="AJ28" s="36"/>
      <c r="AK28" s="36"/>
      <c r="AL28" s="36"/>
      <c r="AM28" s="36">
        <f t="shared" si="7"/>
        <v>0</v>
      </c>
      <c r="AN28" s="36">
        <v>0</v>
      </c>
      <c r="AO28" s="36"/>
      <c r="AP28" s="36"/>
      <c r="AQ28" s="36"/>
      <c r="AR28" s="36"/>
      <c r="AS28" s="36"/>
      <c r="AT28" s="36"/>
      <c r="AU28" s="36"/>
      <c r="AV28" s="36">
        <f t="shared" si="9"/>
        <v>0</v>
      </c>
      <c r="AW28" s="36">
        <v>0</v>
      </c>
      <c r="AX28" s="36"/>
      <c r="AY28" s="36"/>
      <c r="AZ28" s="36"/>
      <c r="BA28" s="36"/>
      <c r="BB28" s="36"/>
      <c r="BC28" s="36"/>
      <c r="BD28" s="36"/>
      <c r="BE28" s="36">
        <f t="shared" si="11"/>
        <v>0</v>
      </c>
      <c r="BF28" s="36">
        <v>0</v>
      </c>
      <c r="BG28" s="36"/>
      <c r="BH28" s="36"/>
      <c r="BI28" s="36"/>
      <c r="BJ28" s="36"/>
      <c r="BK28" s="36"/>
      <c r="BL28" s="36"/>
      <c r="BM28" s="36"/>
      <c r="BN28" s="36">
        <f t="shared" si="13"/>
        <v>0</v>
      </c>
      <c r="BO28" s="36">
        <v>0</v>
      </c>
      <c r="BP28" s="36"/>
      <c r="BQ28" s="36"/>
      <c r="BR28" s="36"/>
      <c r="BS28" s="36"/>
      <c r="BT28" s="36"/>
      <c r="BU28" s="36"/>
      <c r="BV28" s="36"/>
      <c r="BW28" s="36">
        <f t="shared" si="15"/>
        <v>0</v>
      </c>
      <c r="BX28" s="36"/>
      <c r="BY28" s="36">
        <f t="shared" si="28"/>
        <v>0</v>
      </c>
      <c r="BZ28" s="36"/>
    </row>
    <row r="29" spans="1:78" ht="15.75" hidden="1" outlineLevel="4" thickBot="1" x14ac:dyDescent="0.25">
      <c r="A29" s="31"/>
      <c r="B29" s="32">
        <f t="shared" si="0"/>
        <v>0</v>
      </c>
      <c r="C29" s="33"/>
      <c r="D29" s="35"/>
      <c r="E29" s="35"/>
      <c r="F29" s="35"/>
      <c r="G29" s="35">
        <f t="shared" si="26"/>
        <v>0</v>
      </c>
      <c r="H29" s="58" t="s">
        <v>35</v>
      </c>
      <c r="I29" s="58">
        <v>12</v>
      </c>
      <c r="J29" s="36">
        <v>4500000</v>
      </c>
      <c r="K29" s="36"/>
      <c r="L29" s="36"/>
      <c r="M29" s="36"/>
      <c r="N29" s="36"/>
      <c r="O29" s="36">
        <f t="shared" si="2"/>
        <v>4500000</v>
      </c>
      <c r="P29" s="37">
        <f t="shared" si="27"/>
        <v>4500000</v>
      </c>
      <c r="Q29" s="57">
        <v>12</v>
      </c>
      <c r="R29" s="36">
        <v>4500000</v>
      </c>
      <c r="S29" s="36"/>
      <c r="T29" s="36"/>
      <c r="U29" s="36"/>
      <c r="V29" s="36"/>
      <c r="W29" s="36">
        <f t="shared" si="4"/>
        <v>4500000</v>
      </c>
      <c r="X29" s="57">
        <v>12</v>
      </c>
      <c r="Y29" s="36">
        <v>4500000</v>
      </c>
      <c r="Z29" s="36"/>
      <c r="AA29" s="36"/>
      <c r="AB29" s="36"/>
      <c r="AC29" s="36"/>
      <c r="AD29" s="36">
        <f t="shared" si="5"/>
        <v>4500000</v>
      </c>
      <c r="AE29" s="36">
        <v>4500000</v>
      </c>
      <c r="AF29" s="36"/>
      <c r="AG29" s="36"/>
      <c r="AH29" s="36"/>
      <c r="AI29" s="36"/>
      <c r="AJ29" s="36"/>
      <c r="AK29" s="36"/>
      <c r="AL29" s="36"/>
      <c r="AM29" s="36">
        <f t="shared" si="7"/>
        <v>4500000</v>
      </c>
      <c r="AN29" s="36">
        <v>4500000</v>
      </c>
      <c r="AO29" s="36"/>
      <c r="AP29" s="36"/>
      <c r="AQ29" s="36"/>
      <c r="AR29" s="36"/>
      <c r="AS29" s="36"/>
      <c r="AT29" s="36"/>
      <c r="AU29" s="36"/>
      <c r="AV29" s="36">
        <f t="shared" si="9"/>
        <v>4500000</v>
      </c>
      <c r="AW29" s="36">
        <v>4500000</v>
      </c>
      <c r="AX29" s="36"/>
      <c r="AY29" s="36"/>
      <c r="AZ29" s="36"/>
      <c r="BA29" s="36"/>
      <c r="BB29" s="36"/>
      <c r="BC29" s="36"/>
      <c r="BD29" s="36"/>
      <c r="BE29" s="36">
        <f t="shared" si="11"/>
        <v>4500000</v>
      </c>
      <c r="BF29" s="36">
        <v>4500000</v>
      </c>
      <c r="BG29" s="36"/>
      <c r="BH29" s="36"/>
      <c r="BI29" s="36"/>
      <c r="BJ29" s="36"/>
      <c r="BK29" s="36"/>
      <c r="BL29" s="36"/>
      <c r="BM29" s="36"/>
      <c r="BN29" s="36">
        <f t="shared" si="13"/>
        <v>4500000</v>
      </c>
      <c r="BO29" s="36">
        <v>4500000</v>
      </c>
      <c r="BP29" s="36"/>
      <c r="BQ29" s="36"/>
      <c r="BR29" s="36"/>
      <c r="BS29" s="36"/>
      <c r="BT29" s="36"/>
      <c r="BU29" s="36"/>
      <c r="BV29" s="36"/>
      <c r="BW29" s="36">
        <f t="shared" si="15"/>
        <v>4500000</v>
      </c>
      <c r="BX29" s="36"/>
      <c r="BY29" s="36">
        <f t="shared" si="28"/>
        <v>-4500000</v>
      </c>
      <c r="BZ29" s="36"/>
    </row>
    <row r="30" spans="1:78" ht="15.75" hidden="1" outlineLevel="4" thickBot="1" x14ac:dyDescent="0.25">
      <c r="A30" s="31"/>
      <c r="B30" s="32">
        <f t="shared" si="0"/>
        <v>0</v>
      </c>
      <c r="C30" s="33"/>
      <c r="D30" s="35"/>
      <c r="E30" s="35"/>
      <c r="F30" s="35"/>
      <c r="G30" s="35">
        <f t="shared" si="26"/>
        <v>0</v>
      </c>
      <c r="H30" s="58" t="s">
        <v>35</v>
      </c>
      <c r="I30" s="58">
        <v>12</v>
      </c>
      <c r="J30" s="36">
        <v>5000000</v>
      </c>
      <c r="K30" s="36"/>
      <c r="L30" s="36"/>
      <c r="M30" s="36"/>
      <c r="N30" s="36"/>
      <c r="O30" s="36">
        <f t="shared" si="2"/>
        <v>5000000</v>
      </c>
      <c r="P30" s="37">
        <f t="shared" si="27"/>
        <v>5000000</v>
      </c>
      <c r="Q30" s="57">
        <v>12</v>
      </c>
      <c r="R30" s="36">
        <v>5000000</v>
      </c>
      <c r="S30" s="36"/>
      <c r="T30" s="36"/>
      <c r="U30" s="36"/>
      <c r="V30" s="36"/>
      <c r="W30" s="36">
        <f t="shared" si="4"/>
        <v>5000000</v>
      </c>
      <c r="X30" s="57">
        <v>12</v>
      </c>
      <c r="Y30" s="36">
        <v>5000000</v>
      </c>
      <c r="Z30" s="36"/>
      <c r="AA30" s="36"/>
      <c r="AB30" s="36"/>
      <c r="AC30" s="36"/>
      <c r="AD30" s="36">
        <f t="shared" si="5"/>
        <v>5000000</v>
      </c>
      <c r="AE30" s="36">
        <v>5000000</v>
      </c>
      <c r="AF30" s="36"/>
      <c r="AG30" s="36"/>
      <c r="AH30" s="36"/>
      <c r="AI30" s="36"/>
      <c r="AJ30" s="36"/>
      <c r="AK30" s="36"/>
      <c r="AL30" s="36"/>
      <c r="AM30" s="36">
        <f t="shared" si="7"/>
        <v>5000000</v>
      </c>
      <c r="AN30" s="36">
        <v>5000000</v>
      </c>
      <c r="AO30" s="36"/>
      <c r="AP30" s="36"/>
      <c r="AQ30" s="36"/>
      <c r="AR30" s="36"/>
      <c r="AS30" s="36"/>
      <c r="AT30" s="36"/>
      <c r="AU30" s="36"/>
      <c r="AV30" s="36">
        <f t="shared" si="9"/>
        <v>5000000</v>
      </c>
      <c r="AW30" s="36">
        <v>5000000</v>
      </c>
      <c r="AX30" s="36"/>
      <c r="AY30" s="36"/>
      <c r="AZ30" s="36"/>
      <c r="BA30" s="36"/>
      <c r="BB30" s="36"/>
      <c r="BC30" s="36"/>
      <c r="BD30" s="36"/>
      <c r="BE30" s="36">
        <f t="shared" si="11"/>
        <v>5000000</v>
      </c>
      <c r="BF30" s="36">
        <v>5000000</v>
      </c>
      <c r="BG30" s="36"/>
      <c r="BH30" s="36"/>
      <c r="BI30" s="36"/>
      <c r="BJ30" s="36"/>
      <c r="BK30" s="36"/>
      <c r="BL30" s="36"/>
      <c r="BM30" s="36"/>
      <c r="BN30" s="36">
        <f t="shared" si="13"/>
        <v>5000000</v>
      </c>
      <c r="BO30" s="36">
        <v>5000000</v>
      </c>
      <c r="BP30" s="36"/>
      <c r="BQ30" s="36"/>
      <c r="BR30" s="36"/>
      <c r="BS30" s="36"/>
      <c r="BT30" s="36"/>
      <c r="BU30" s="36"/>
      <c r="BV30" s="36"/>
      <c r="BW30" s="36">
        <f t="shared" si="15"/>
        <v>5000000</v>
      </c>
      <c r="BX30" s="36"/>
      <c r="BY30" s="36">
        <f t="shared" si="28"/>
        <v>-5000000</v>
      </c>
      <c r="BZ30" s="36"/>
    </row>
    <row r="31" spans="1:78" ht="15.75" hidden="1" outlineLevel="4" thickBot="1" x14ac:dyDescent="0.25">
      <c r="A31" s="31"/>
      <c r="B31" s="32">
        <f t="shared" si="0"/>
        <v>0</v>
      </c>
      <c r="C31" s="33"/>
      <c r="D31" s="35"/>
      <c r="E31" s="35"/>
      <c r="F31" s="35"/>
      <c r="G31" s="35">
        <f t="shared" si="26"/>
        <v>0</v>
      </c>
      <c r="H31" s="34" t="s">
        <v>35</v>
      </c>
      <c r="I31" s="58">
        <v>12</v>
      </c>
      <c r="J31" s="36">
        <v>6000000</v>
      </c>
      <c r="K31" s="36"/>
      <c r="L31" s="36"/>
      <c r="M31" s="36"/>
      <c r="N31" s="36"/>
      <c r="O31" s="36">
        <f t="shared" si="2"/>
        <v>6000000</v>
      </c>
      <c r="P31" s="37">
        <f t="shared" si="27"/>
        <v>6000000</v>
      </c>
      <c r="Q31" s="57">
        <v>12</v>
      </c>
      <c r="R31" s="36">
        <v>6000000</v>
      </c>
      <c r="S31" s="36"/>
      <c r="T31" s="36"/>
      <c r="U31" s="36"/>
      <c r="V31" s="36"/>
      <c r="W31" s="36">
        <f t="shared" si="4"/>
        <v>6000000</v>
      </c>
      <c r="X31" s="57">
        <v>12</v>
      </c>
      <c r="Y31" s="36">
        <v>6000000</v>
      </c>
      <c r="Z31" s="36"/>
      <c r="AA31" s="36"/>
      <c r="AB31" s="36"/>
      <c r="AC31" s="36"/>
      <c r="AD31" s="36">
        <f t="shared" si="5"/>
        <v>6000000</v>
      </c>
      <c r="AE31" s="36">
        <v>6000000</v>
      </c>
      <c r="AF31" s="36"/>
      <c r="AG31" s="36"/>
      <c r="AH31" s="36"/>
      <c r="AI31" s="36"/>
      <c r="AJ31" s="36"/>
      <c r="AK31" s="36"/>
      <c r="AL31" s="36"/>
      <c r="AM31" s="36">
        <f t="shared" si="7"/>
        <v>6000000</v>
      </c>
      <c r="AN31" s="36">
        <v>6000000</v>
      </c>
      <c r="AO31" s="36"/>
      <c r="AP31" s="36"/>
      <c r="AQ31" s="36"/>
      <c r="AR31" s="36"/>
      <c r="AS31" s="36"/>
      <c r="AT31" s="36"/>
      <c r="AU31" s="36"/>
      <c r="AV31" s="36">
        <f t="shared" si="9"/>
        <v>6000000</v>
      </c>
      <c r="AW31" s="36">
        <v>6000000</v>
      </c>
      <c r="AX31" s="36"/>
      <c r="AY31" s="36"/>
      <c r="AZ31" s="36"/>
      <c r="BA31" s="36"/>
      <c r="BB31" s="36"/>
      <c r="BC31" s="36"/>
      <c r="BD31" s="36"/>
      <c r="BE31" s="36">
        <f t="shared" si="11"/>
        <v>6000000</v>
      </c>
      <c r="BF31" s="36">
        <v>6000000</v>
      </c>
      <c r="BG31" s="36"/>
      <c r="BH31" s="36"/>
      <c r="BI31" s="36"/>
      <c r="BJ31" s="36"/>
      <c r="BK31" s="36"/>
      <c r="BL31" s="36"/>
      <c r="BM31" s="36"/>
      <c r="BN31" s="36">
        <f t="shared" si="13"/>
        <v>6000000</v>
      </c>
      <c r="BO31" s="36">
        <v>6000000</v>
      </c>
      <c r="BP31" s="36"/>
      <c r="BQ31" s="36"/>
      <c r="BR31" s="36"/>
      <c r="BS31" s="36"/>
      <c r="BT31" s="36"/>
      <c r="BU31" s="36"/>
      <c r="BV31" s="36"/>
      <c r="BW31" s="36">
        <f t="shared" si="15"/>
        <v>6000000</v>
      </c>
      <c r="BX31" s="36"/>
      <c r="BY31" s="36">
        <f t="shared" si="28"/>
        <v>-6000000</v>
      </c>
      <c r="BZ31" s="36"/>
    </row>
    <row r="32" spans="1:78" ht="15.75" hidden="1" outlineLevel="4" thickBot="1" x14ac:dyDescent="0.25">
      <c r="A32" s="31"/>
      <c r="B32" s="32">
        <f t="shared" si="0"/>
        <v>0</v>
      </c>
      <c r="C32" s="52"/>
      <c r="D32" s="35"/>
      <c r="E32" s="35"/>
      <c r="F32" s="35"/>
      <c r="G32" s="35">
        <f t="shared" si="26"/>
        <v>0</v>
      </c>
      <c r="H32" s="34" t="s">
        <v>35</v>
      </c>
      <c r="I32" s="34"/>
      <c r="J32" s="36">
        <v>1456000</v>
      </c>
      <c r="K32" s="36"/>
      <c r="L32" s="36"/>
      <c r="M32" s="36"/>
      <c r="N32" s="36"/>
      <c r="O32" s="36">
        <f t="shared" si="2"/>
        <v>1456000</v>
      </c>
      <c r="P32" s="37">
        <f t="shared" si="27"/>
        <v>1456000</v>
      </c>
      <c r="Q32" s="33"/>
      <c r="R32" s="36">
        <v>0</v>
      </c>
      <c r="S32" s="36"/>
      <c r="T32" s="36"/>
      <c r="U32" s="36"/>
      <c r="V32" s="36"/>
      <c r="W32" s="36">
        <f t="shared" si="4"/>
        <v>0</v>
      </c>
      <c r="X32" s="33"/>
      <c r="Y32" s="36">
        <v>0</v>
      </c>
      <c r="Z32" s="36"/>
      <c r="AA32" s="36"/>
      <c r="AB32" s="36"/>
      <c r="AC32" s="36"/>
      <c r="AD32" s="36">
        <f t="shared" si="5"/>
        <v>0</v>
      </c>
      <c r="AE32" s="36">
        <v>0</v>
      </c>
      <c r="AF32" s="36"/>
      <c r="AG32" s="36"/>
      <c r="AH32" s="36"/>
      <c r="AI32" s="36"/>
      <c r="AJ32" s="36"/>
      <c r="AK32" s="36"/>
      <c r="AL32" s="36"/>
      <c r="AM32" s="36">
        <f t="shared" si="7"/>
        <v>0</v>
      </c>
      <c r="AN32" s="36">
        <v>0</v>
      </c>
      <c r="AO32" s="36"/>
      <c r="AP32" s="36"/>
      <c r="AQ32" s="36"/>
      <c r="AR32" s="36"/>
      <c r="AS32" s="36"/>
      <c r="AT32" s="36"/>
      <c r="AU32" s="36"/>
      <c r="AV32" s="36">
        <f t="shared" si="9"/>
        <v>0</v>
      </c>
      <c r="AW32" s="36">
        <v>0</v>
      </c>
      <c r="AX32" s="36"/>
      <c r="AY32" s="36"/>
      <c r="AZ32" s="36"/>
      <c r="BA32" s="36"/>
      <c r="BB32" s="36"/>
      <c r="BC32" s="36"/>
      <c r="BD32" s="36"/>
      <c r="BE32" s="36">
        <f t="shared" si="11"/>
        <v>0</v>
      </c>
      <c r="BF32" s="36">
        <v>0</v>
      </c>
      <c r="BG32" s="36"/>
      <c r="BH32" s="36"/>
      <c r="BI32" s="36"/>
      <c r="BJ32" s="36"/>
      <c r="BK32" s="36"/>
      <c r="BL32" s="36"/>
      <c r="BM32" s="36"/>
      <c r="BN32" s="36">
        <f t="shared" si="13"/>
        <v>0</v>
      </c>
      <c r="BO32" s="36">
        <v>0</v>
      </c>
      <c r="BP32" s="36"/>
      <c r="BQ32" s="36"/>
      <c r="BR32" s="36"/>
      <c r="BS32" s="36"/>
      <c r="BT32" s="36"/>
      <c r="BU32" s="36"/>
      <c r="BV32" s="36"/>
      <c r="BW32" s="36">
        <f t="shared" si="15"/>
        <v>0</v>
      </c>
      <c r="BX32" s="36"/>
      <c r="BY32" s="36">
        <f t="shared" si="28"/>
        <v>0</v>
      </c>
      <c r="BZ32" s="36"/>
    </row>
    <row r="33" spans="1:78" ht="15.75" hidden="1" outlineLevel="4" thickBot="1" x14ac:dyDescent="0.25">
      <c r="A33" s="31"/>
      <c r="B33" s="32">
        <f t="shared" si="0"/>
        <v>0</v>
      </c>
      <c r="C33" s="52"/>
      <c r="D33" s="35"/>
      <c r="E33" s="35"/>
      <c r="F33" s="35"/>
      <c r="G33" s="35">
        <f t="shared" si="26"/>
        <v>0</v>
      </c>
      <c r="H33" s="34" t="s">
        <v>35</v>
      </c>
      <c r="I33" s="34"/>
      <c r="J33" s="36">
        <v>0</v>
      </c>
      <c r="K33" s="36"/>
      <c r="L33" s="36"/>
      <c r="M33" s="36"/>
      <c r="N33" s="36"/>
      <c r="O33" s="36">
        <f t="shared" si="2"/>
        <v>0</v>
      </c>
      <c r="P33" s="37">
        <f t="shared" si="27"/>
        <v>0</v>
      </c>
      <c r="Q33" s="33"/>
      <c r="R33" s="36">
        <v>0</v>
      </c>
      <c r="S33" s="36"/>
      <c r="T33" s="36"/>
      <c r="U33" s="36"/>
      <c r="V33" s="36"/>
      <c r="W33" s="36">
        <f t="shared" si="4"/>
        <v>0</v>
      </c>
      <c r="X33" s="33"/>
      <c r="Y33" s="36">
        <v>0</v>
      </c>
      <c r="Z33" s="36"/>
      <c r="AA33" s="36"/>
      <c r="AB33" s="36"/>
      <c r="AC33" s="36"/>
      <c r="AD33" s="36">
        <f t="shared" si="5"/>
        <v>0</v>
      </c>
      <c r="AE33" s="36">
        <v>0</v>
      </c>
      <c r="AF33" s="36"/>
      <c r="AG33" s="36"/>
      <c r="AH33" s="36"/>
      <c r="AI33" s="36"/>
      <c r="AJ33" s="36"/>
      <c r="AK33" s="36"/>
      <c r="AL33" s="36"/>
      <c r="AM33" s="36">
        <f t="shared" si="7"/>
        <v>0</v>
      </c>
      <c r="AN33" s="36">
        <v>0</v>
      </c>
      <c r="AO33" s="36"/>
      <c r="AP33" s="36"/>
      <c r="AQ33" s="36"/>
      <c r="AR33" s="36"/>
      <c r="AS33" s="36"/>
      <c r="AT33" s="36"/>
      <c r="AU33" s="36"/>
      <c r="AV33" s="36">
        <f t="shared" si="9"/>
        <v>0</v>
      </c>
      <c r="AW33" s="36">
        <v>0</v>
      </c>
      <c r="AX33" s="36"/>
      <c r="AY33" s="36"/>
      <c r="AZ33" s="36"/>
      <c r="BA33" s="36"/>
      <c r="BB33" s="36"/>
      <c r="BC33" s="36"/>
      <c r="BD33" s="36"/>
      <c r="BE33" s="36">
        <f t="shared" si="11"/>
        <v>0</v>
      </c>
      <c r="BF33" s="36">
        <v>0</v>
      </c>
      <c r="BG33" s="36"/>
      <c r="BH33" s="36"/>
      <c r="BI33" s="36"/>
      <c r="BJ33" s="36"/>
      <c r="BK33" s="36"/>
      <c r="BL33" s="36"/>
      <c r="BM33" s="36"/>
      <c r="BN33" s="36">
        <f t="shared" si="13"/>
        <v>0</v>
      </c>
      <c r="BO33" s="36">
        <v>0</v>
      </c>
      <c r="BP33" s="36"/>
      <c r="BQ33" s="36"/>
      <c r="BR33" s="36"/>
      <c r="BS33" s="36"/>
      <c r="BT33" s="36"/>
      <c r="BU33" s="36"/>
      <c r="BV33" s="36"/>
      <c r="BW33" s="36">
        <f t="shared" si="15"/>
        <v>0</v>
      </c>
      <c r="BX33" s="36"/>
      <c r="BY33" s="36">
        <f t="shared" si="28"/>
        <v>0</v>
      </c>
      <c r="BZ33" s="36"/>
    </row>
    <row r="34" spans="1:78" ht="15.75" hidden="1" outlineLevel="4" thickBot="1" x14ac:dyDescent="0.25">
      <c r="A34" s="31"/>
      <c r="B34" s="32">
        <f t="shared" si="0"/>
        <v>0</v>
      </c>
      <c r="C34" s="52"/>
      <c r="D34" s="35"/>
      <c r="E34" s="35"/>
      <c r="F34" s="35"/>
      <c r="G34" s="35">
        <f t="shared" si="26"/>
        <v>0</v>
      </c>
      <c r="H34" s="34" t="s">
        <v>40</v>
      </c>
      <c r="I34" s="34"/>
      <c r="J34" s="36">
        <v>1950000</v>
      </c>
      <c r="K34" s="36"/>
      <c r="L34" s="36"/>
      <c r="M34" s="36"/>
      <c r="N34" s="36"/>
      <c r="O34" s="36">
        <f t="shared" si="2"/>
        <v>1950000</v>
      </c>
      <c r="P34" s="37">
        <f t="shared" si="27"/>
        <v>1950000</v>
      </c>
      <c r="Q34" s="33"/>
      <c r="R34" s="36">
        <v>0</v>
      </c>
      <c r="S34" s="36"/>
      <c r="T34" s="36"/>
      <c r="U34" s="36"/>
      <c r="V34" s="36"/>
      <c r="W34" s="36">
        <f t="shared" si="4"/>
        <v>0</v>
      </c>
      <c r="X34" s="33"/>
      <c r="Y34" s="36">
        <v>0</v>
      </c>
      <c r="Z34" s="36"/>
      <c r="AA34" s="36"/>
      <c r="AB34" s="36"/>
      <c r="AC34" s="36"/>
      <c r="AD34" s="36">
        <f t="shared" si="5"/>
        <v>0</v>
      </c>
      <c r="AE34" s="36">
        <v>0</v>
      </c>
      <c r="AF34" s="36"/>
      <c r="AG34" s="36"/>
      <c r="AH34" s="36"/>
      <c r="AI34" s="36"/>
      <c r="AJ34" s="36"/>
      <c r="AK34" s="36"/>
      <c r="AL34" s="36"/>
      <c r="AM34" s="36">
        <f t="shared" si="7"/>
        <v>0</v>
      </c>
      <c r="AN34" s="36">
        <v>0</v>
      </c>
      <c r="AO34" s="36"/>
      <c r="AP34" s="36"/>
      <c r="AQ34" s="36"/>
      <c r="AR34" s="36"/>
      <c r="AS34" s="36"/>
      <c r="AT34" s="36"/>
      <c r="AU34" s="36"/>
      <c r="AV34" s="36">
        <f t="shared" si="9"/>
        <v>0</v>
      </c>
      <c r="AW34" s="36">
        <v>0</v>
      </c>
      <c r="AX34" s="36"/>
      <c r="AY34" s="36"/>
      <c r="AZ34" s="36"/>
      <c r="BA34" s="36"/>
      <c r="BB34" s="36"/>
      <c r="BC34" s="36"/>
      <c r="BD34" s="36"/>
      <c r="BE34" s="36">
        <f t="shared" si="11"/>
        <v>0</v>
      </c>
      <c r="BF34" s="36">
        <v>0</v>
      </c>
      <c r="BG34" s="36"/>
      <c r="BH34" s="36"/>
      <c r="BI34" s="36"/>
      <c r="BJ34" s="36"/>
      <c r="BK34" s="36"/>
      <c r="BL34" s="36"/>
      <c r="BM34" s="36"/>
      <c r="BN34" s="36">
        <f t="shared" si="13"/>
        <v>0</v>
      </c>
      <c r="BO34" s="36">
        <v>0</v>
      </c>
      <c r="BP34" s="36"/>
      <c r="BQ34" s="36"/>
      <c r="BR34" s="36"/>
      <c r="BS34" s="36"/>
      <c r="BT34" s="36"/>
      <c r="BU34" s="36"/>
      <c r="BV34" s="36"/>
      <c r="BW34" s="36">
        <f t="shared" si="15"/>
        <v>0</v>
      </c>
      <c r="BX34" s="36"/>
      <c r="BY34" s="36">
        <f t="shared" si="28"/>
        <v>0</v>
      </c>
      <c r="BZ34" s="36"/>
    </row>
    <row r="35" spans="1:78" ht="15.75" hidden="1" outlineLevel="4" thickBot="1" x14ac:dyDescent="0.25">
      <c r="A35" s="31"/>
      <c r="B35" s="32">
        <f t="shared" si="0"/>
        <v>0</v>
      </c>
      <c r="C35" s="52"/>
      <c r="D35" s="35"/>
      <c r="E35" s="35"/>
      <c r="F35" s="35"/>
      <c r="G35" s="35">
        <f t="shared" si="26"/>
        <v>0</v>
      </c>
      <c r="H35" s="34" t="s">
        <v>73</v>
      </c>
      <c r="I35" s="34"/>
      <c r="J35" s="36">
        <v>0</v>
      </c>
      <c r="K35" s="36"/>
      <c r="L35" s="36"/>
      <c r="M35" s="36"/>
      <c r="N35" s="36"/>
      <c r="O35" s="36">
        <f t="shared" si="2"/>
        <v>0</v>
      </c>
      <c r="P35" s="37">
        <f t="shared" si="27"/>
        <v>0</v>
      </c>
      <c r="Q35" s="33"/>
      <c r="R35" s="36">
        <v>0</v>
      </c>
      <c r="S35" s="36"/>
      <c r="T35" s="36"/>
      <c r="U35" s="36"/>
      <c r="V35" s="36"/>
      <c r="W35" s="36">
        <f t="shared" si="4"/>
        <v>0</v>
      </c>
      <c r="X35" s="33"/>
      <c r="Y35" s="36">
        <v>0</v>
      </c>
      <c r="Z35" s="36"/>
      <c r="AA35" s="36"/>
      <c r="AB35" s="36"/>
      <c r="AC35" s="36"/>
      <c r="AD35" s="36">
        <f t="shared" si="5"/>
        <v>0</v>
      </c>
      <c r="AE35" s="36">
        <v>0</v>
      </c>
      <c r="AF35" s="36"/>
      <c r="AG35" s="36"/>
      <c r="AH35" s="36"/>
      <c r="AI35" s="36"/>
      <c r="AJ35" s="36"/>
      <c r="AK35" s="36"/>
      <c r="AL35" s="36"/>
      <c r="AM35" s="36">
        <f t="shared" si="7"/>
        <v>0</v>
      </c>
      <c r="AN35" s="36">
        <v>0</v>
      </c>
      <c r="AO35" s="36"/>
      <c r="AP35" s="36"/>
      <c r="AQ35" s="36"/>
      <c r="AR35" s="36"/>
      <c r="AS35" s="36"/>
      <c r="AT35" s="36"/>
      <c r="AU35" s="36"/>
      <c r="AV35" s="36">
        <f t="shared" si="9"/>
        <v>0</v>
      </c>
      <c r="AW35" s="36">
        <v>0</v>
      </c>
      <c r="AX35" s="36"/>
      <c r="AY35" s="36"/>
      <c r="AZ35" s="36"/>
      <c r="BA35" s="36"/>
      <c r="BB35" s="36"/>
      <c r="BC35" s="36"/>
      <c r="BD35" s="36"/>
      <c r="BE35" s="36">
        <f t="shared" si="11"/>
        <v>0</v>
      </c>
      <c r="BF35" s="36">
        <v>0</v>
      </c>
      <c r="BG35" s="36"/>
      <c r="BH35" s="36"/>
      <c r="BI35" s="36"/>
      <c r="BJ35" s="36"/>
      <c r="BK35" s="36"/>
      <c r="BL35" s="36"/>
      <c r="BM35" s="36"/>
      <c r="BN35" s="36">
        <f t="shared" si="13"/>
        <v>0</v>
      </c>
      <c r="BO35" s="36">
        <v>0</v>
      </c>
      <c r="BP35" s="36"/>
      <c r="BQ35" s="36"/>
      <c r="BR35" s="36"/>
      <c r="BS35" s="36"/>
      <c r="BT35" s="36"/>
      <c r="BU35" s="36"/>
      <c r="BV35" s="36"/>
      <c r="BW35" s="36">
        <f t="shared" si="15"/>
        <v>0</v>
      </c>
      <c r="BX35" s="36"/>
      <c r="BY35" s="36">
        <f t="shared" si="28"/>
        <v>0</v>
      </c>
      <c r="BZ35" s="36"/>
    </row>
    <row r="36" spans="1:78" ht="15.75" hidden="1" outlineLevel="4" thickBot="1" x14ac:dyDescent="0.25">
      <c r="A36" s="31"/>
      <c r="B36" s="32">
        <f t="shared" si="0"/>
        <v>0</v>
      </c>
      <c r="C36" s="52"/>
      <c r="D36" s="35"/>
      <c r="E36" s="35"/>
      <c r="F36" s="35"/>
      <c r="G36" s="35">
        <f t="shared" si="26"/>
        <v>0</v>
      </c>
      <c r="H36" s="34" t="s">
        <v>73</v>
      </c>
      <c r="I36" s="34"/>
      <c r="J36" s="36">
        <v>0</v>
      </c>
      <c r="K36" s="36"/>
      <c r="L36" s="36"/>
      <c r="M36" s="36"/>
      <c r="N36" s="36"/>
      <c r="O36" s="36">
        <f t="shared" si="2"/>
        <v>0</v>
      </c>
      <c r="P36" s="37">
        <f t="shared" si="27"/>
        <v>0</v>
      </c>
      <c r="Q36" s="33"/>
      <c r="R36" s="36">
        <v>0</v>
      </c>
      <c r="S36" s="36"/>
      <c r="T36" s="36"/>
      <c r="U36" s="36"/>
      <c r="V36" s="36"/>
      <c r="W36" s="36">
        <f t="shared" si="4"/>
        <v>0</v>
      </c>
      <c r="X36" s="33"/>
      <c r="Y36" s="36">
        <v>0</v>
      </c>
      <c r="Z36" s="36"/>
      <c r="AA36" s="36"/>
      <c r="AB36" s="36"/>
      <c r="AC36" s="36"/>
      <c r="AD36" s="36">
        <f t="shared" si="5"/>
        <v>0</v>
      </c>
      <c r="AE36" s="36">
        <v>0</v>
      </c>
      <c r="AF36" s="36"/>
      <c r="AG36" s="36"/>
      <c r="AH36" s="36"/>
      <c r="AI36" s="36"/>
      <c r="AJ36" s="36"/>
      <c r="AK36" s="36"/>
      <c r="AL36" s="36"/>
      <c r="AM36" s="36">
        <f t="shared" si="7"/>
        <v>0</v>
      </c>
      <c r="AN36" s="36">
        <v>0</v>
      </c>
      <c r="AO36" s="36"/>
      <c r="AP36" s="36"/>
      <c r="AQ36" s="36"/>
      <c r="AR36" s="36"/>
      <c r="AS36" s="36"/>
      <c r="AT36" s="36"/>
      <c r="AU36" s="36"/>
      <c r="AV36" s="36">
        <f t="shared" si="9"/>
        <v>0</v>
      </c>
      <c r="AW36" s="36">
        <v>0</v>
      </c>
      <c r="AX36" s="36"/>
      <c r="AY36" s="36"/>
      <c r="AZ36" s="36"/>
      <c r="BA36" s="36"/>
      <c r="BB36" s="36"/>
      <c r="BC36" s="36"/>
      <c r="BD36" s="36"/>
      <c r="BE36" s="36">
        <f t="shared" si="11"/>
        <v>0</v>
      </c>
      <c r="BF36" s="36">
        <v>0</v>
      </c>
      <c r="BG36" s="36"/>
      <c r="BH36" s="36"/>
      <c r="BI36" s="36"/>
      <c r="BJ36" s="36"/>
      <c r="BK36" s="36"/>
      <c r="BL36" s="36"/>
      <c r="BM36" s="36"/>
      <c r="BN36" s="36">
        <f t="shared" si="13"/>
        <v>0</v>
      </c>
      <c r="BO36" s="36">
        <v>0</v>
      </c>
      <c r="BP36" s="36"/>
      <c r="BQ36" s="36"/>
      <c r="BR36" s="36"/>
      <c r="BS36" s="36"/>
      <c r="BT36" s="36"/>
      <c r="BU36" s="36"/>
      <c r="BV36" s="36"/>
      <c r="BW36" s="36">
        <f t="shared" si="15"/>
        <v>0</v>
      </c>
      <c r="BX36" s="36"/>
      <c r="BY36" s="36">
        <f t="shared" si="28"/>
        <v>0</v>
      </c>
      <c r="BZ36" s="36"/>
    </row>
    <row r="37" spans="1:78" ht="41.25" hidden="1" customHeight="1" outlineLevel="4" thickBot="1" x14ac:dyDescent="0.25">
      <c r="A37" s="31"/>
      <c r="B37" s="32">
        <f t="shared" si="0"/>
        <v>0</v>
      </c>
      <c r="C37" s="57"/>
      <c r="D37" s="35"/>
      <c r="E37" s="35"/>
      <c r="F37" s="35"/>
      <c r="G37" s="35">
        <f t="shared" si="26"/>
        <v>0</v>
      </c>
      <c r="H37" s="58" t="s">
        <v>27</v>
      </c>
      <c r="I37" s="58">
        <v>1</v>
      </c>
      <c r="J37" s="36">
        <v>15000000</v>
      </c>
      <c r="K37" s="36"/>
      <c r="L37" s="36"/>
      <c r="M37" s="36"/>
      <c r="N37" s="36"/>
      <c r="O37" s="36">
        <f t="shared" si="2"/>
        <v>15000000</v>
      </c>
      <c r="P37" s="37">
        <f t="shared" si="27"/>
        <v>15000000</v>
      </c>
      <c r="Q37" s="57">
        <v>1</v>
      </c>
      <c r="R37" s="36">
        <v>15000000</v>
      </c>
      <c r="S37" s="36"/>
      <c r="T37" s="36"/>
      <c r="U37" s="36"/>
      <c r="V37" s="36"/>
      <c r="W37" s="36">
        <f t="shared" si="4"/>
        <v>15000000</v>
      </c>
      <c r="X37" s="57">
        <v>1</v>
      </c>
      <c r="Y37" s="36">
        <v>15000000</v>
      </c>
      <c r="Z37" s="36"/>
      <c r="AA37" s="36"/>
      <c r="AB37" s="36"/>
      <c r="AC37" s="36"/>
      <c r="AD37" s="36">
        <f t="shared" si="5"/>
        <v>15000000</v>
      </c>
      <c r="AE37" s="36">
        <v>15000000</v>
      </c>
      <c r="AF37" s="36"/>
      <c r="AG37" s="36"/>
      <c r="AH37" s="36"/>
      <c r="AI37" s="36"/>
      <c r="AJ37" s="36"/>
      <c r="AK37" s="36"/>
      <c r="AL37" s="36"/>
      <c r="AM37" s="36">
        <f t="shared" si="7"/>
        <v>15000000</v>
      </c>
      <c r="AN37" s="36">
        <v>15000000</v>
      </c>
      <c r="AO37" s="36"/>
      <c r="AP37" s="36"/>
      <c r="AQ37" s="36"/>
      <c r="AR37" s="36"/>
      <c r="AS37" s="36"/>
      <c r="AT37" s="36"/>
      <c r="AU37" s="36"/>
      <c r="AV37" s="36">
        <f t="shared" si="9"/>
        <v>15000000</v>
      </c>
      <c r="AW37" s="36">
        <v>15000000</v>
      </c>
      <c r="AX37" s="36"/>
      <c r="AY37" s="36"/>
      <c r="AZ37" s="36"/>
      <c r="BA37" s="36"/>
      <c r="BB37" s="36"/>
      <c r="BC37" s="36"/>
      <c r="BD37" s="36"/>
      <c r="BE37" s="36">
        <f t="shared" si="11"/>
        <v>15000000</v>
      </c>
      <c r="BF37" s="36">
        <v>15000000</v>
      </c>
      <c r="BG37" s="36"/>
      <c r="BH37" s="36"/>
      <c r="BI37" s="36"/>
      <c r="BJ37" s="36"/>
      <c r="BK37" s="36"/>
      <c r="BL37" s="36"/>
      <c r="BM37" s="36"/>
      <c r="BN37" s="36">
        <f t="shared" si="13"/>
        <v>15000000</v>
      </c>
      <c r="BO37" s="36">
        <v>15000000</v>
      </c>
      <c r="BP37" s="36"/>
      <c r="BQ37" s="36"/>
      <c r="BR37" s="36"/>
      <c r="BS37" s="36"/>
      <c r="BT37" s="36"/>
      <c r="BU37" s="36"/>
      <c r="BV37" s="36"/>
      <c r="BW37" s="36">
        <f t="shared" si="15"/>
        <v>15000000</v>
      </c>
      <c r="BX37" s="36"/>
      <c r="BY37" s="36">
        <f t="shared" si="28"/>
        <v>-15000000</v>
      </c>
      <c r="BZ37" s="36"/>
    </row>
    <row r="38" spans="1:78" ht="15.75" hidden="1" outlineLevel="4" thickBot="1" x14ac:dyDescent="0.25">
      <c r="A38" s="31"/>
      <c r="B38" s="32">
        <f t="shared" si="0"/>
        <v>0</v>
      </c>
      <c r="C38" s="33"/>
      <c r="D38" s="35"/>
      <c r="E38" s="35"/>
      <c r="F38" s="35"/>
      <c r="G38" s="35">
        <f t="shared" si="26"/>
        <v>0</v>
      </c>
      <c r="H38" s="34" t="s">
        <v>73</v>
      </c>
      <c r="I38" s="58">
        <v>4</v>
      </c>
      <c r="J38" s="36">
        <v>5460000</v>
      </c>
      <c r="K38" s="36"/>
      <c r="L38" s="36"/>
      <c r="M38" s="36"/>
      <c r="N38" s="36"/>
      <c r="O38" s="36">
        <f t="shared" si="2"/>
        <v>5460000</v>
      </c>
      <c r="P38" s="37">
        <f t="shared" si="27"/>
        <v>5460000</v>
      </c>
      <c r="Q38" s="57">
        <v>4</v>
      </c>
      <c r="R38" s="36">
        <v>5460000</v>
      </c>
      <c r="S38" s="36"/>
      <c r="T38" s="36"/>
      <c r="U38" s="36"/>
      <c r="V38" s="36"/>
      <c r="W38" s="36">
        <f t="shared" si="4"/>
        <v>5460000</v>
      </c>
      <c r="X38" s="57">
        <v>4</v>
      </c>
      <c r="Y38" s="36">
        <v>5460000</v>
      </c>
      <c r="Z38" s="36"/>
      <c r="AA38" s="36"/>
      <c r="AB38" s="36"/>
      <c r="AC38" s="36"/>
      <c r="AD38" s="36">
        <f t="shared" si="5"/>
        <v>5460000</v>
      </c>
      <c r="AE38" s="36">
        <v>5460000</v>
      </c>
      <c r="AF38" s="36"/>
      <c r="AG38" s="36"/>
      <c r="AH38" s="36"/>
      <c r="AI38" s="36"/>
      <c r="AJ38" s="36"/>
      <c r="AK38" s="36"/>
      <c r="AL38" s="36"/>
      <c r="AM38" s="36">
        <f t="shared" si="7"/>
        <v>5460000</v>
      </c>
      <c r="AN38" s="36">
        <v>5460000</v>
      </c>
      <c r="AO38" s="36"/>
      <c r="AP38" s="36"/>
      <c r="AQ38" s="36"/>
      <c r="AR38" s="36"/>
      <c r="AS38" s="36"/>
      <c r="AT38" s="36"/>
      <c r="AU38" s="36"/>
      <c r="AV38" s="36">
        <f t="shared" si="9"/>
        <v>5460000</v>
      </c>
      <c r="AW38" s="36">
        <v>5460000</v>
      </c>
      <c r="AX38" s="36"/>
      <c r="AY38" s="36"/>
      <c r="AZ38" s="36"/>
      <c r="BA38" s="36"/>
      <c r="BB38" s="36"/>
      <c r="BC38" s="36"/>
      <c r="BD38" s="36"/>
      <c r="BE38" s="36">
        <f t="shared" si="11"/>
        <v>5460000</v>
      </c>
      <c r="BF38" s="36">
        <v>5460000</v>
      </c>
      <c r="BG38" s="36"/>
      <c r="BH38" s="36"/>
      <c r="BI38" s="36"/>
      <c r="BJ38" s="36"/>
      <c r="BK38" s="36"/>
      <c r="BL38" s="36"/>
      <c r="BM38" s="36"/>
      <c r="BN38" s="36">
        <f t="shared" si="13"/>
        <v>5460000</v>
      </c>
      <c r="BO38" s="36">
        <v>5460000</v>
      </c>
      <c r="BP38" s="36"/>
      <c r="BQ38" s="36"/>
      <c r="BR38" s="36"/>
      <c r="BS38" s="36"/>
      <c r="BT38" s="36"/>
      <c r="BU38" s="36"/>
      <c r="BV38" s="36"/>
      <c r="BW38" s="36">
        <f t="shared" si="15"/>
        <v>5460000</v>
      </c>
      <c r="BX38" s="36"/>
      <c r="BY38" s="36">
        <f t="shared" si="28"/>
        <v>-5460000</v>
      </c>
      <c r="BZ38" s="36"/>
    </row>
    <row r="39" spans="1:78" ht="15.75" hidden="1" outlineLevel="4" thickBot="1" x14ac:dyDescent="0.25">
      <c r="A39" s="31"/>
      <c r="B39" s="32">
        <f t="shared" si="0"/>
        <v>0</v>
      </c>
      <c r="C39" s="33"/>
      <c r="D39" s="35"/>
      <c r="E39" s="35"/>
      <c r="F39" s="35"/>
      <c r="G39" s="35">
        <f t="shared" si="26"/>
        <v>0</v>
      </c>
      <c r="H39" s="34" t="s">
        <v>73</v>
      </c>
      <c r="I39" s="34">
        <v>1</v>
      </c>
      <c r="J39" s="36">
        <v>7500000</v>
      </c>
      <c r="K39" s="36"/>
      <c r="L39" s="36"/>
      <c r="M39" s="36"/>
      <c r="N39" s="36"/>
      <c r="O39" s="36">
        <f t="shared" si="2"/>
        <v>7500000</v>
      </c>
      <c r="P39" s="37">
        <f t="shared" si="27"/>
        <v>7500000</v>
      </c>
      <c r="Q39" s="33">
        <v>1</v>
      </c>
      <c r="R39" s="36">
        <v>8000000</v>
      </c>
      <c r="S39" s="36"/>
      <c r="T39" s="36"/>
      <c r="U39" s="36"/>
      <c r="V39" s="36"/>
      <c r="W39" s="36">
        <f t="shared" si="4"/>
        <v>8000000</v>
      </c>
      <c r="X39" s="33">
        <v>1</v>
      </c>
      <c r="Y39" s="36">
        <v>8000000</v>
      </c>
      <c r="Z39" s="36"/>
      <c r="AA39" s="36"/>
      <c r="AB39" s="36"/>
      <c r="AC39" s="36"/>
      <c r="AD39" s="36">
        <f t="shared" si="5"/>
        <v>8000000</v>
      </c>
      <c r="AE39" s="36">
        <v>8000000</v>
      </c>
      <c r="AF39" s="36"/>
      <c r="AG39" s="36"/>
      <c r="AH39" s="36"/>
      <c r="AI39" s="36"/>
      <c r="AJ39" s="36"/>
      <c r="AK39" s="36"/>
      <c r="AL39" s="36"/>
      <c r="AM39" s="36">
        <f t="shared" si="7"/>
        <v>8000000</v>
      </c>
      <c r="AN39" s="36">
        <v>8000000</v>
      </c>
      <c r="AO39" s="36"/>
      <c r="AP39" s="36"/>
      <c r="AQ39" s="36"/>
      <c r="AR39" s="36"/>
      <c r="AS39" s="36"/>
      <c r="AT39" s="36"/>
      <c r="AU39" s="36"/>
      <c r="AV39" s="36">
        <f t="shared" si="9"/>
        <v>8000000</v>
      </c>
      <c r="AW39" s="36">
        <v>8000000</v>
      </c>
      <c r="AX39" s="36"/>
      <c r="AY39" s="36"/>
      <c r="AZ39" s="36"/>
      <c r="BA39" s="36"/>
      <c r="BB39" s="36"/>
      <c r="BC39" s="36"/>
      <c r="BD39" s="36"/>
      <c r="BE39" s="36">
        <f t="shared" si="11"/>
        <v>8000000</v>
      </c>
      <c r="BF39" s="36">
        <v>8000000</v>
      </c>
      <c r="BG39" s="36"/>
      <c r="BH39" s="36"/>
      <c r="BI39" s="36"/>
      <c r="BJ39" s="36"/>
      <c r="BK39" s="36"/>
      <c r="BL39" s="36"/>
      <c r="BM39" s="36"/>
      <c r="BN39" s="36">
        <f t="shared" si="13"/>
        <v>8000000</v>
      </c>
      <c r="BO39" s="36">
        <v>8000000</v>
      </c>
      <c r="BP39" s="36"/>
      <c r="BQ39" s="36"/>
      <c r="BR39" s="36"/>
      <c r="BS39" s="36"/>
      <c r="BT39" s="36"/>
      <c r="BU39" s="36"/>
      <c r="BV39" s="36"/>
      <c r="BW39" s="36">
        <f t="shared" si="15"/>
        <v>8000000</v>
      </c>
      <c r="BX39" s="36"/>
      <c r="BY39" s="36">
        <f t="shared" si="28"/>
        <v>-8000000</v>
      </c>
      <c r="BZ39" s="36"/>
    </row>
    <row r="40" spans="1:78" ht="48" outlineLevel="1" thickBot="1" x14ac:dyDescent="0.25">
      <c r="A40" s="13" t="s">
        <v>29</v>
      </c>
      <c r="B40" s="14">
        <f t="shared" si="0"/>
        <v>7</v>
      </c>
      <c r="C40" s="15" t="s">
        <v>30</v>
      </c>
      <c r="D40" s="17">
        <f>SUM(D41,D44,D47,D61,D68)</f>
        <v>144362000</v>
      </c>
      <c r="E40" s="17">
        <f>SUM(E41,E44,E47,E61,E68)</f>
        <v>0</v>
      </c>
      <c r="F40" s="49"/>
      <c r="G40" s="17">
        <f t="shared" si="26"/>
        <v>144362000</v>
      </c>
      <c r="H40" s="47"/>
      <c r="I40" s="47"/>
      <c r="J40" s="16">
        <f>SUM(J41,J44,J47,J61,J68)</f>
        <v>144195000</v>
      </c>
      <c r="K40" s="16">
        <f>SUM(K41,K44,K47,K61,K68)</f>
        <v>0</v>
      </c>
      <c r="L40" s="16">
        <f>SUM(L41,L44,L47,L61,L68)</f>
        <v>0</v>
      </c>
      <c r="M40" s="16">
        <f>SUM(M41,M44,M47,M61,M68)</f>
        <v>0</v>
      </c>
      <c r="N40" s="16">
        <f>SUM(N41,N44,N47,N61,N68)</f>
        <v>0</v>
      </c>
      <c r="O40" s="16">
        <f t="shared" si="2"/>
        <v>144195000</v>
      </c>
      <c r="P40" s="18">
        <f t="shared" si="27"/>
        <v>-167000</v>
      </c>
      <c r="Q40" s="15"/>
      <c r="R40" s="16">
        <f>SUM(R41,R44,R47,R61,R68)</f>
        <v>143595000</v>
      </c>
      <c r="S40" s="16">
        <f>SUM(S41,S44,S47,S61,S68)</f>
        <v>0</v>
      </c>
      <c r="T40" s="16">
        <f>SUM(T41,T44,T47,T61,T68)</f>
        <v>0</v>
      </c>
      <c r="U40" s="16">
        <f>SUM(U41,U44,U47,U61,U68)</f>
        <v>0</v>
      </c>
      <c r="V40" s="16">
        <f>SUM(V41,V44,V47,V61,V68)</f>
        <v>0</v>
      </c>
      <c r="W40" s="16">
        <f t="shared" si="4"/>
        <v>143595000</v>
      </c>
      <c r="X40" s="15"/>
      <c r="Y40" s="16">
        <f>SUM(Y41,Y44,Y47,Y61,Y68)</f>
        <v>0</v>
      </c>
      <c r="Z40" s="16">
        <f>SUM(Z41,Z44,Z47,Z61,Z68)</f>
        <v>0</v>
      </c>
      <c r="AA40" s="16">
        <f>SUM(AA41,AA44,AA47,AA61,AA68)</f>
        <v>0</v>
      </c>
      <c r="AB40" s="16">
        <f>SUM(AB41,AB44,AB47,AB61,AB68)</f>
        <v>0</v>
      </c>
      <c r="AC40" s="16">
        <f>SUM(AC41,AC44,AC47,AC61,AC68)</f>
        <v>0</v>
      </c>
      <c r="AD40" s="16">
        <f t="shared" si="5"/>
        <v>0</v>
      </c>
      <c r="AE40" s="16">
        <f t="shared" ref="AE40:AL40" si="29">SUM(AE41,AE44,AE47,AE61,AE68)</f>
        <v>0</v>
      </c>
      <c r="AF40" s="16">
        <f t="shared" si="29"/>
        <v>0</v>
      </c>
      <c r="AG40" s="16">
        <f t="shared" si="29"/>
        <v>0</v>
      </c>
      <c r="AH40" s="16">
        <f t="shared" si="29"/>
        <v>0</v>
      </c>
      <c r="AI40" s="16">
        <f t="shared" si="29"/>
        <v>0</v>
      </c>
      <c r="AJ40" s="16">
        <f t="shared" si="29"/>
        <v>0</v>
      </c>
      <c r="AK40" s="16">
        <f t="shared" si="29"/>
        <v>0</v>
      </c>
      <c r="AL40" s="16">
        <f t="shared" si="29"/>
        <v>0</v>
      </c>
      <c r="AM40" s="16">
        <f t="shared" si="7"/>
        <v>0</v>
      </c>
      <c r="AN40" s="16">
        <f t="shared" ref="AN40:AU40" si="30">SUM(AN41,AN44,AN47,AN61,AN68)</f>
        <v>0</v>
      </c>
      <c r="AO40" s="16">
        <f t="shared" si="30"/>
        <v>0</v>
      </c>
      <c r="AP40" s="16">
        <f t="shared" si="30"/>
        <v>0</v>
      </c>
      <c r="AQ40" s="16">
        <f t="shared" si="30"/>
        <v>0</v>
      </c>
      <c r="AR40" s="16">
        <f t="shared" si="30"/>
        <v>0</v>
      </c>
      <c r="AS40" s="16">
        <f t="shared" si="30"/>
        <v>0</v>
      </c>
      <c r="AT40" s="16">
        <f t="shared" si="30"/>
        <v>0</v>
      </c>
      <c r="AU40" s="16">
        <f t="shared" si="30"/>
        <v>0</v>
      </c>
      <c r="AV40" s="16">
        <f t="shared" si="9"/>
        <v>0</v>
      </c>
      <c r="AW40" s="16">
        <f t="shared" ref="AW40:BD40" si="31">SUM(AW41,AW44,AW47,AW61,AW68)</f>
        <v>0</v>
      </c>
      <c r="AX40" s="16">
        <f t="shared" si="31"/>
        <v>0</v>
      </c>
      <c r="AY40" s="16">
        <f t="shared" si="31"/>
        <v>0</v>
      </c>
      <c r="AZ40" s="16">
        <f t="shared" si="31"/>
        <v>0</v>
      </c>
      <c r="BA40" s="16">
        <f t="shared" si="31"/>
        <v>0</v>
      </c>
      <c r="BB40" s="16">
        <f t="shared" si="31"/>
        <v>0</v>
      </c>
      <c r="BC40" s="16">
        <f t="shared" si="31"/>
        <v>0</v>
      </c>
      <c r="BD40" s="16">
        <f t="shared" si="31"/>
        <v>0</v>
      </c>
      <c r="BE40" s="16">
        <f t="shared" si="11"/>
        <v>0</v>
      </c>
      <c r="BF40" s="16">
        <f t="shared" ref="BF40:BM40" si="32">SUM(BF41,BF44,BF47,BF61,BF68)</f>
        <v>0</v>
      </c>
      <c r="BG40" s="16">
        <f t="shared" si="32"/>
        <v>0</v>
      </c>
      <c r="BH40" s="16">
        <f t="shared" si="32"/>
        <v>0</v>
      </c>
      <c r="BI40" s="16">
        <f t="shared" si="32"/>
        <v>0</v>
      </c>
      <c r="BJ40" s="16">
        <f t="shared" si="32"/>
        <v>0</v>
      </c>
      <c r="BK40" s="16">
        <f t="shared" si="32"/>
        <v>0</v>
      </c>
      <c r="BL40" s="16">
        <f t="shared" si="32"/>
        <v>0</v>
      </c>
      <c r="BM40" s="16">
        <f t="shared" si="32"/>
        <v>0</v>
      </c>
      <c r="BN40" s="16">
        <f t="shared" si="13"/>
        <v>0</v>
      </c>
      <c r="BO40" s="16">
        <f t="shared" ref="BO40:BV40" si="33">SUM(BO41,BO44,BO47,BO61,BO68)</f>
        <v>0</v>
      </c>
      <c r="BP40" s="16">
        <f t="shared" si="33"/>
        <v>0</v>
      </c>
      <c r="BQ40" s="16">
        <f t="shared" si="33"/>
        <v>0</v>
      </c>
      <c r="BR40" s="16">
        <f t="shared" si="33"/>
        <v>0</v>
      </c>
      <c r="BS40" s="16">
        <f t="shared" si="33"/>
        <v>0</v>
      </c>
      <c r="BT40" s="16">
        <f t="shared" si="33"/>
        <v>0</v>
      </c>
      <c r="BU40" s="16">
        <f t="shared" si="33"/>
        <v>0</v>
      </c>
      <c r="BV40" s="16">
        <f t="shared" si="33"/>
        <v>0</v>
      </c>
      <c r="BW40" s="16">
        <f t="shared" si="15"/>
        <v>0</v>
      </c>
      <c r="BX40" s="16">
        <f t="shared" ref="BX40" si="34">SUM(BX41,BX44,BX47,BX61,BX68)</f>
        <v>0</v>
      </c>
      <c r="BY40" s="16">
        <f t="shared" si="28"/>
        <v>0</v>
      </c>
      <c r="BZ40" s="16"/>
    </row>
    <row r="41" spans="1:78" ht="32.25" outlineLevel="2" thickBot="1" x14ac:dyDescent="0.25">
      <c r="A41" s="19" t="s">
        <v>31</v>
      </c>
      <c r="B41" s="20">
        <f t="shared" ref="B41:B74" si="35">LEN(A41)</f>
        <v>12</v>
      </c>
      <c r="C41" s="39" t="s">
        <v>32</v>
      </c>
      <c r="D41" s="22">
        <f>SUM(D42)</f>
        <v>12200000</v>
      </c>
      <c r="E41" s="22">
        <f>SUM(E42)</f>
        <v>0</v>
      </c>
      <c r="F41" s="50"/>
      <c r="G41" s="22">
        <f t="shared" si="26"/>
        <v>12200000</v>
      </c>
      <c r="H41" s="48"/>
      <c r="I41" s="48"/>
      <c r="J41" s="21">
        <f>SUM(J42)</f>
        <v>11000000</v>
      </c>
      <c r="K41" s="21">
        <f t="shared" ref="K41:N42" si="36">SUM(K42)</f>
        <v>0</v>
      </c>
      <c r="L41" s="21">
        <f t="shared" si="36"/>
        <v>0</v>
      </c>
      <c r="M41" s="21">
        <f t="shared" si="36"/>
        <v>0</v>
      </c>
      <c r="N41" s="21">
        <f t="shared" si="36"/>
        <v>0</v>
      </c>
      <c r="O41" s="21">
        <f t="shared" si="2"/>
        <v>11000000</v>
      </c>
      <c r="P41" s="23">
        <f t="shared" si="27"/>
        <v>-1200000</v>
      </c>
      <c r="Q41" s="39"/>
      <c r="R41" s="21">
        <f t="shared" ref="R41:V42" si="37">SUM(R42)</f>
        <v>11000000</v>
      </c>
      <c r="S41" s="21">
        <f t="shared" si="37"/>
        <v>0</v>
      </c>
      <c r="T41" s="21">
        <f t="shared" si="37"/>
        <v>0</v>
      </c>
      <c r="U41" s="21">
        <f t="shared" si="37"/>
        <v>0</v>
      </c>
      <c r="V41" s="21">
        <f t="shared" si="37"/>
        <v>0</v>
      </c>
      <c r="W41" s="21">
        <f t="shared" si="4"/>
        <v>11000000</v>
      </c>
      <c r="X41" s="39"/>
      <c r="Y41" s="21">
        <f t="shared" ref="Y41:AN42" si="38">SUM(Y42)</f>
        <v>0</v>
      </c>
      <c r="Z41" s="21">
        <f t="shared" si="38"/>
        <v>0</v>
      </c>
      <c r="AA41" s="21">
        <f t="shared" si="38"/>
        <v>0</v>
      </c>
      <c r="AB41" s="21">
        <f t="shared" si="38"/>
        <v>0</v>
      </c>
      <c r="AC41" s="21">
        <f t="shared" si="38"/>
        <v>0</v>
      </c>
      <c r="AD41" s="21">
        <f t="shared" si="5"/>
        <v>0</v>
      </c>
      <c r="AE41" s="21">
        <f t="shared" si="38"/>
        <v>0</v>
      </c>
      <c r="AF41" s="21">
        <f t="shared" si="38"/>
        <v>0</v>
      </c>
      <c r="AG41" s="21">
        <f t="shared" si="38"/>
        <v>0</v>
      </c>
      <c r="AH41" s="21">
        <f t="shared" si="38"/>
        <v>0</v>
      </c>
      <c r="AI41" s="21">
        <f t="shared" si="38"/>
        <v>0</v>
      </c>
      <c r="AJ41" s="21">
        <f t="shared" si="38"/>
        <v>0</v>
      </c>
      <c r="AK41" s="21">
        <f t="shared" si="38"/>
        <v>0</v>
      </c>
      <c r="AL41" s="21">
        <f t="shared" si="38"/>
        <v>0</v>
      </c>
      <c r="AM41" s="21">
        <f t="shared" si="7"/>
        <v>0</v>
      </c>
      <c r="AN41" s="21">
        <f t="shared" si="38"/>
        <v>0</v>
      </c>
      <c r="AO41" s="21">
        <f t="shared" ref="AO41:AU42" si="39">SUM(AO42)</f>
        <v>0</v>
      </c>
      <c r="AP41" s="21">
        <f t="shared" si="39"/>
        <v>0</v>
      </c>
      <c r="AQ41" s="21">
        <f t="shared" si="39"/>
        <v>0</v>
      </c>
      <c r="AR41" s="21">
        <f t="shared" si="39"/>
        <v>0</v>
      </c>
      <c r="AS41" s="21">
        <f t="shared" si="39"/>
        <v>0</v>
      </c>
      <c r="AT41" s="21">
        <f t="shared" si="39"/>
        <v>0</v>
      </c>
      <c r="AU41" s="21">
        <f t="shared" si="39"/>
        <v>0</v>
      </c>
      <c r="AV41" s="21">
        <f t="shared" si="9"/>
        <v>0</v>
      </c>
      <c r="AW41" s="21">
        <f t="shared" ref="AW41:BL42" si="40">SUM(AW42)</f>
        <v>0</v>
      </c>
      <c r="AX41" s="21">
        <f t="shared" si="40"/>
        <v>0</v>
      </c>
      <c r="AY41" s="21">
        <f t="shared" si="40"/>
        <v>0</v>
      </c>
      <c r="AZ41" s="21">
        <f t="shared" si="40"/>
        <v>0</v>
      </c>
      <c r="BA41" s="21">
        <f t="shared" si="40"/>
        <v>0</v>
      </c>
      <c r="BB41" s="21">
        <f t="shared" si="40"/>
        <v>0</v>
      </c>
      <c r="BC41" s="21">
        <f t="shared" si="40"/>
        <v>0</v>
      </c>
      <c r="BD41" s="21">
        <f t="shared" si="40"/>
        <v>0</v>
      </c>
      <c r="BE41" s="21">
        <f t="shared" si="11"/>
        <v>0</v>
      </c>
      <c r="BF41" s="21">
        <f t="shared" si="40"/>
        <v>0</v>
      </c>
      <c r="BG41" s="21">
        <f t="shared" si="40"/>
        <v>0</v>
      </c>
      <c r="BH41" s="21">
        <f t="shared" si="40"/>
        <v>0</v>
      </c>
      <c r="BI41" s="21">
        <f t="shared" si="40"/>
        <v>0</v>
      </c>
      <c r="BJ41" s="21">
        <f t="shared" si="40"/>
        <v>0</v>
      </c>
      <c r="BK41" s="21">
        <f t="shared" si="40"/>
        <v>0</v>
      </c>
      <c r="BL41" s="21">
        <f t="shared" si="40"/>
        <v>0</v>
      </c>
      <c r="BM41" s="21">
        <f t="shared" ref="BG41:BM42" si="41">SUM(BM42)</f>
        <v>0</v>
      </c>
      <c r="BN41" s="21">
        <f t="shared" si="13"/>
        <v>0</v>
      </c>
      <c r="BO41" s="21">
        <f t="shared" ref="BO41:BX42" si="42">SUM(BO42)</f>
        <v>0</v>
      </c>
      <c r="BP41" s="21">
        <f t="shared" si="42"/>
        <v>0</v>
      </c>
      <c r="BQ41" s="21">
        <f t="shared" si="42"/>
        <v>0</v>
      </c>
      <c r="BR41" s="21">
        <f t="shared" si="42"/>
        <v>0</v>
      </c>
      <c r="BS41" s="21">
        <f t="shared" si="42"/>
        <v>0</v>
      </c>
      <c r="BT41" s="21">
        <f t="shared" si="42"/>
        <v>0</v>
      </c>
      <c r="BU41" s="21">
        <f t="shared" si="42"/>
        <v>0</v>
      </c>
      <c r="BV41" s="21">
        <f t="shared" si="42"/>
        <v>0</v>
      </c>
      <c r="BW41" s="21">
        <f t="shared" si="15"/>
        <v>0</v>
      </c>
      <c r="BX41" s="21">
        <f t="shared" si="42"/>
        <v>0</v>
      </c>
      <c r="BY41" s="21">
        <f t="shared" si="28"/>
        <v>0</v>
      </c>
      <c r="BZ41" s="21"/>
    </row>
    <row r="42" spans="1:78" ht="16.5" outlineLevel="3" collapsed="1" thickBot="1" x14ac:dyDescent="0.25">
      <c r="A42" s="24" t="s">
        <v>33</v>
      </c>
      <c r="B42" s="25">
        <f t="shared" si="35"/>
        <v>15</v>
      </c>
      <c r="C42" s="26" t="s">
        <v>34</v>
      </c>
      <c r="D42" s="28">
        <v>12200000</v>
      </c>
      <c r="E42" s="28"/>
      <c r="F42" s="51"/>
      <c r="G42" s="28">
        <f t="shared" si="26"/>
        <v>12200000</v>
      </c>
      <c r="H42" s="27"/>
      <c r="I42" s="27"/>
      <c r="J42" s="29">
        <f>SUM(J43)</f>
        <v>11000000</v>
      </c>
      <c r="K42" s="29">
        <f t="shared" si="36"/>
        <v>0</v>
      </c>
      <c r="L42" s="29">
        <f t="shared" si="36"/>
        <v>0</v>
      </c>
      <c r="M42" s="29">
        <f t="shared" si="36"/>
        <v>0</v>
      </c>
      <c r="N42" s="29">
        <f t="shared" si="36"/>
        <v>0</v>
      </c>
      <c r="O42" s="29">
        <f t="shared" si="2"/>
        <v>11000000</v>
      </c>
      <c r="P42" s="30">
        <f t="shared" si="27"/>
        <v>-1200000</v>
      </c>
      <c r="Q42" s="26"/>
      <c r="R42" s="29">
        <f t="shared" si="37"/>
        <v>11000000</v>
      </c>
      <c r="S42" s="29">
        <f t="shared" si="37"/>
        <v>0</v>
      </c>
      <c r="T42" s="29">
        <f t="shared" si="37"/>
        <v>0</v>
      </c>
      <c r="U42" s="29">
        <f t="shared" si="37"/>
        <v>0</v>
      </c>
      <c r="V42" s="29">
        <f t="shared" si="37"/>
        <v>0</v>
      </c>
      <c r="W42" s="29">
        <f t="shared" si="4"/>
        <v>11000000</v>
      </c>
      <c r="X42" s="26"/>
      <c r="Y42" s="29">
        <v>0</v>
      </c>
      <c r="Z42" s="29">
        <f t="shared" si="38"/>
        <v>0</v>
      </c>
      <c r="AA42" s="29">
        <f t="shared" si="38"/>
        <v>0</v>
      </c>
      <c r="AB42" s="29">
        <f t="shared" si="38"/>
        <v>0</v>
      </c>
      <c r="AC42" s="29">
        <f t="shared" si="38"/>
        <v>0</v>
      </c>
      <c r="AD42" s="29">
        <f t="shared" si="5"/>
        <v>0</v>
      </c>
      <c r="AE42" s="29">
        <v>0</v>
      </c>
      <c r="AF42" s="29">
        <f t="shared" si="38"/>
        <v>0</v>
      </c>
      <c r="AG42" s="29">
        <f t="shared" si="38"/>
        <v>0</v>
      </c>
      <c r="AH42" s="29">
        <f t="shared" si="38"/>
        <v>0</v>
      </c>
      <c r="AI42" s="29">
        <f t="shared" si="38"/>
        <v>0</v>
      </c>
      <c r="AJ42" s="29">
        <f t="shared" si="38"/>
        <v>0</v>
      </c>
      <c r="AK42" s="29">
        <f t="shared" si="38"/>
        <v>0</v>
      </c>
      <c r="AL42" s="29">
        <f t="shared" si="38"/>
        <v>0</v>
      </c>
      <c r="AM42" s="29">
        <f t="shared" si="7"/>
        <v>0</v>
      </c>
      <c r="AN42" s="29">
        <v>0</v>
      </c>
      <c r="AO42" s="29">
        <f t="shared" si="39"/>
        <v>0</v>
      </c>
      <c r="AP42" s="29">
        <f t="shared" si="39"/>
        <v>0</v>
      </c>
      <c r="AQ42" s="29">
        <f t="shared" si="39"/>
        <v>0</v>
      </c>
      <c r="AR42" s="29">
        <f t="shared" si="39"/>
        <v>0</v>
      </c>
      <c r="AS42" s="29">
        <f t="shared" si="39"/>
        <v>0</v>
      </c>
      <c r="AT42" s="29">
        <f t="shared" si="39"/>
        <v>0</v>
      </c>
      <c r="AU42" s="29">
        <f t="shared" si="39"/>
        <v>0</v>
      </c>
      <c r="AV42" s="29">
        <f t="shared" si="9"/>
        <v>0</v>
      </c>
      <c r="AW42" s="29">
        <v>0</v>
      </c>
      <c r="AX42" s="29">
        <f t="shared" si="40"/>
        <v>0</v>
      </c>
      <c r="AY42" s="29">
        <f t="shared" si="40"/>
        <v>0</v>
      </c>
      <c r="AZ42" s="29">
        <f t="shared" si="40"/>
        <v>0</v>
      </c>
      <c r="BA42" s="29">
        <f t="shared" si="40"/>
        <v>0</v>
      </c>
      <c r="BB42" s="29">
        <f t="shared" si="40"/>
        <v>0</v>
      </c>
      <c r="BC42" s="29">
        <f t="shared" si="40"/>
        <v>0</v>
      </c>
      <c r="BD42" s="29">
        <f t="shared" si="40"/>
        <v>0</v>
      </c>
      <c r="BE42" s="29">
        <f t="shared" si="11"/>
        <v>0</v>
      </c>
      <c r="BF42" s="29">
        <v>0</v>
      </c>
      <c r="BG42" s="29">
        <f t="shared" si="41"/>
        <v>0</v>
      </c>
      <c r="BH42" s="29">
        <f t="shared" si="41"/>
        <v>0</v>
      </c>
      <c r="BI42" s="29">
        <f t="shared" si="41"/>
        <v>0</v>
      </c>
      <c r="BJ42" s="29">
        <f t="shared" si="41"/>
        <v>0</v>
      </c>
      <c r="BK42" s="29">
        <f t="shared" si="41"/>
        <v>0</v>
      </c>
      <c r="BL42" s="29">
        <f t="shared" si="41"/>
        <v>0</v>
      </c>
      <c r="BM42" s="29">
        <f t="shared" si="41"/>
        <v>0</v>
      </c>
      <c r="BN42" s="29">
        <f t="shared" si="13"/>
        <v>0</v>
      </c>
      <c r="BO42" s="29">
        <v>0</v>
      </c>
      <c r="BP42" s="29">
        <f t="shared" si="42"/>
        <v>0</v>
      </c>
      <c r="BQ42" s="29">
        <f t="shared" si="42"/>
        <v>0</v>
      </c>
      <c r="BR42" s="29">
        <f t="shared" si="42"/>
        <v>0</v>
      </c>
      <c r="BS42" s="29">
        <f t="shared" si="42"/>
        <v>0</v>
      </c>
      <c r="BT42" s="29">
        <f t="shared" si="42"/>
        <v>0</v>
      </c>
      <c r="BU42" s="29">
        <f t="shared" si="42"/>
        <v>0</v>
      </c>
      <c r="BV42" s="29">
        <f t="shared" si="42"/>
        <v>0</v>
      </c>
      <c r="BW42" s="29">
        <f t="shared" si="15"/>
        <v>0</v>
      </c>
      <c r="BX42" s="29">
        <f>BW42</f>
        <v>0</v>
      </c>
      <c r="BY42" s="29">
        <f t="shared" si="28"/>
        <v>0</v>
      </c>
      <c r="BZ42" s="29"/>
    </row>
    <row r="43" spans="1:78" ht="15.75" hidden="1" outlineLevel="4" thickBot="1" x14ac:dyDescent="0.25">
      <c r="A43" s="31"/>
      <c r="B43" s="32">
        <f t="shared" si="35"/>
        <v>0</v>
      </c>
      <c r="C43" s="33"/>
      <c r="D43" s="35"/>
      <c r="E43" s="35"/>
      <c r="F43" s="35"/>
      <c r="G43" s="35">
        <f t="shared" si="26"/>
        <v>0</v>
      </c>
      <c r="H43" s="34" t="s">
        <v>35</v>
      </c>
      <c r="I43" s="34">
        <v>12</v>
      </c>
      <c r="J43" s="36">
        <v>11000000</v>
      </c>
      <c r="K43" s="36"/>
      <c r="L43" s="36"/>
      <c r="M43" s="36"/>
      <c r="N43" s="36"/>
      <c r="O43" s="36">
        <f t="shared" ref="O43:O74" si="43">SUM(J43:N43)</f>
        <v>11000000</v>
      </c>
      <c r="P43" s="37">
        <f t="shared" si="27"/>
        <v>11000000</v>
      </c>
      <c r="Q43" s="34">
        <v>12</v>
      </c>
      <c r="R43" s="36">
        <v>11000000</v>
      </c>
      <c r="S43" s="36"/>
      <c r="T43" s="36"/>
      <c r="U43" s="36"/>
      <c r="V43" s="36"/>
      <c r="W43" s="36">
        <f t="shared" ref="W43:W74" si="44">SUM(R43:V43)</f>
        <v>11000000</v>
      </c>
      <c r="X43" s="34">
        <v>12</v>
      </c>
      <c r="Y43" s="36">
        <v>11000000</v>
      </c>
      <c r="Z43" s="36"/>
      <c r="AA43" s="36"/>
      <c r="AB43" s="36"/>
      <c r="AC43" s="36"/>
      <c r="AD43" s="36">
        <f t="shared" si="5"/>
        <v>11000000</v>
      </c>
      <c r="AE43" s="36">
        <v>11000000</v>
      </c>
      <c r="AF43" s="36"/>
      <c r="AG43" s="36"/>
      <c r="AH43" s="36"/>
      <c r="AI43" s="36"/>
      <c r="AJ43" s="36"/>
      <c r="AK43" s="36"/>
      <c r="AL43" s="36"/>
      <c r="AM43" s="36">
        <f t="shared" si="7"/>
        <v>11000000</v>
      </c>
      <c r="AN43" s="36">
        <v>11000000</v>
      </c>
      <c r="AO43" s="36"/>
      <c r="AP43" s="36"/>
      <c r="AQ43" s="36"/>
      <c r="AR43" s="36"/>
      <c r="AS43" s="36"/>
      <c r="AT43" s="36"/>
      <c r="AU43" s="36"/>
      <c r="AV43" s="36">
        <f t="shared" si="9"/>
        <v>11000000</v>
      </c>
      <c r="AW43" s="36">
        <v>11000000</v>
      </c>
      <c r="AX43" s="36"/>
      <c r="AY43" s="36"/>
      <c r="AZ43" s="36"/>
      <c r="BA43" s="36"/>
      <c r="BB43" s="36"/>
      <c r="BC43" s="36"/>
      <c r="BD43" s="36"/>
      <c r="BE43" s="36">
        <f t="shared" si="11"/>
        <v>11000000</v>
      </c>
      <c r="BF43" s="36">
        <v>11000000</v>
      </c>
      <c r="BG43" s="36"/>
      <c r="BH43" s="36"/>
      <c r="BI43" s="36"/>
      <c r="BJ43" s="36"/>
      <c r="BK43" s="36"/>
      <c r="BL43" s="36"/>
      <c r="BM43" s="36"/>
      <c r="BN43" s="36">
        <f t="shared" si="13"/>
        <v>11000000</v>
      </c>
      <c r="BO43" s="36">
        <v>11000000</v>
      </c>
      <c r="BP43" s="36"/>
      <c r="BQ43" s="36"/>
      <c r="BR43" s="36"/>
      <c r="BS43" s="36"/>
      <c r="BT43" s="36"/>
      <c r="BU43" s="36"/>
      <c r="BV43" s="36"/>
      <c r="BW43" s="36">
        <f t="shared" si="15"/>
        <v>11000000</v>
      </c>
      <c r="BX43" s="36"/>
      <c r="BY43" s="36">
        <f t="shared" si="28"/>
        <v>-11000000</v>
      </c>
      <c r="BZ43" s="36"/>
    </row>
    <row r="44" spans="1:78" ht="16.5" outlineLevel="2" thickBot="1" x14ac:dyDescent="0.25">
      <c r="A44" s="19" t="s">
        <v>36</v>
      </c>
      <c r="B44" s="20">
        <f t="shared" si="35"/>
        <v>12</v>
      </c>
      <c r="C44" s="39" t="s">
        <v>37</v>
      </c>
      <c r="D44" s="22">
        <f>SUM(D45)</f>
        <v>22800000</v>
      </c>
      <c r="E44" s="22">
        <f>SUM(E45)</f>
        <v>0</v>
      </c>
      <c r="F44" s="50"/>
      <c r="G44" s="22">
        <f t="shared" si="26"/>
        <v>22800000</v>
      </c>
      <c r="H44" s="48"/>
      <c r="I44" s="48"/>
      <c r="J44" s="21">
        <f>SUM(J45)</f>
        <v>23400000</v>
      </c>
      <c r="K44" s="21">
        <f t="shared" ref="K44:N45" si="45">SUM(K45)</f>
        <v>0</v>
      </c>
      <c r="L44" s="21">
        <f t="shared" si="45"/>
        <v>0</v>
      </c>
      <c r="M44" s="21">
        <f t="shared" si="45"/>
        <v>0</v>
      </c>
      <c r="N44" s="21">
        <f t="shared" si="45"/>
        <v>0</v>
      </c>
      <c r="O44" s="21">
        <f t="shared" si="43"/>
        <v>23400000</v>
      </c>
      <c r="P44" s="23">
        <f t="shared" si="27"/>
        <v>600000</v>
      </c>
      <c r="Q44" s="48"/>
      <c r="R44" s="21">
        <f t="shared" ref="R44:V45" si="46">SUM(R45)</f>
        <v>22800000</v>
      </c>
      <c r="S44" s="21">
        <f t="shared" si="46"/>
        <v>0</v>
      </c>
      <c r="T44" s="21">
        <f t="shared" si="46"/>
        <v>0</v>
      </c>
      <c r="U44" s="21">
        <f t="shared" si="46"/>
        <v>0</v>
      </c>
      <c r="V44" s="21">
        <f t="shared" si="46"/>
        <v>0</v>
      </c>
      <c r="W44" s="21">
        <f t="shared" si="44"/>
        <v>22800000</v>
      </c>
      <c r="X44" s="48"/>
      <c r="Y44" s="21">
        <f t="shared" ref="Y44:AN45" si="47">SUM(Y45)</f>
        <v>0</v>
      </c>
      <c r="Z44" s="21">
        <f t="shared" si="47"/>
        <v>0</v>
      </c>
      <c r="AA44" s="21">
        <f t="shared" si="47"/>
        <v>0</v>
      </c>
      <c r="AB44" s="21">
        <f t="shared" si="47"/>
        <v>0</v>
      </c>
      <c r="AC44" s="21">
        <f t="shared" si="47"/>
        <v>0</v>
      </c>
      <c r="AD44" s="21">
        <f t="shared" si="5"/>
        <v>0</v>
      </c>
      <c r="AE44" s="21">
        <f t="shared" si="47"/>
        <v>0</v>
      </c>
      <c r="AF44" s="21">
        <f t="shared" si="47"/>
        <v>0</v>
      </c>
      <c r="AG44" s="21">
        <f t="shared" si="47"/>
        <v>0</v>
      </c>
      <c r="AH44" s="21">
        <f t="shared" si="47"/>
        <v>0</v>
      </c>
      <c r="AI44" s="21">
        <f t="shared" si="47"/>
        <v>0</v>
      </c>
      <c r="AJ44" s="21">
        <f t="shared" si="47"/>
        <v>0</v>
      </c>
      <c r="AK44" s="21">
        <f t="shared" si="47"/>
        <v>0</v>
      </c>
      <c r="AL44" s="21">
        <f t="shared" si="47"/>
        <v>0</v>
      </c>
      <c r="AM44" s="21">
        <f t="shared" si="7"/>
        <v>0</v>
      </c>
      <c r="AN44" s="21">
        <f t="shared" si="47"/>
        <v>0</v>
      </c>
      <c r="AO44" s="21">
        <f t="shared" ref="AO44:AU45" si="48">SUM(AO45)</f>
        <v>0</v>
      </c>
      <c r="AP44" s="21">
        <f t="shared" si="48"/>
        <v>0</v>
      </c>
      <c r="AQ44" s="21">
        <f t="shared" si="48"/>
        <v>0</v>
      </c>
      <c r="AR44" s="21">
        <f t="shared" si="48"/>
        <v>0</v>
      </c>
      <c r="AS44" s="21">
        <f t="shared" si="48"/>
        <v>0</v>
      </c>
      <c r="AT44" s="21">
        <f t="shared" si="48"/>
        <v>0</v>
      </c>
      <c r="AU44" s="21">
        <f t="shared" si="48"/>
        <v>0</v>
      </c>
      <c r="AV44" s="21">
        <f t="shared" si="9"/>
        <v>0</v>
      </c>
      <c r="AW44" s="21">
        <f t="shared" ref="AW44:BL45" si="49">SUM(AW45)</f>
        <v>0</v>
      </c>
      <c r="AX44" s="21">
        <f t="shared" si="49"/>
        <v>0</v>
      </c>
      <c r="AY44" s="21">
        <f t="shared" si="49"/>
        <v>0</v>
      </c>
      <c r="AZ44" s="21">
        <f t="shared" si="49"/>
        <v>0</v>
      </c>
      <c r="BA44" s="21">
        <f t="shared" si="49"/>
        <v>0</v>
      </c>
      <c r="BB44" s="21">
        <f t="shared" si="49"/>
        <v>0</v>
      </c>
      <c r="BC44" s="21">
        <f t="shared" si="49"/>
        <v>0</v>
      </c>
      <c r="BD44" s="21">
        <f t="shared" si="49"/>
        <v>0</v>
      </c>
      <c r="BE44" s="21">
        <f t="shared" si="11"/>
        <v>0</v>
      </c>
      <c r="BF44" s="21">
        <f t="shared" si="49"/>
        <v>0</v>
      </c>
      <c r="BG44" s="21">
        <f t="shared" si="49"/>
        <v>0</v>
      </c>
      <c r="BH44" s="21">
        <f t="shared" si="49"/>
        <v>0</v>
      </c>
      <c r="BI44" s="21">
        <f t="shared" si="49"/>
        <v>0</v>
      </c>
      <c r="BJ44" s="21">
        <f t="shared" si="49"/>
        <v>0</v>
      </c>
      <c r="BK44" s="21">
        <f t="shared" si="49"/>
        <v>0</v>
      </c>
      <c r="BL44" s="21">
        <f t="shared" si="49"/>
        <v>0</v>
      </c>
      <c r="BM44" s="21">
        <f t="shared" ref="BG44:BM45" si="50">SUM(BM45)</f>
        <v>0</v>
      </c>
      <c r="BN44" s="21">
        <f t="shared" si="13"/>
        <v>0</v>
      </c>
      <c r="BO44" s="21">
        <f t="shared" ref="BO44:BX45" si="51">SUM(BO45)</f>
        <v>0</v>
      </c>
      <c r="BP44" s="21">
        <f t="shared" si="51"/>
        <v>0</v>
      </c>
      <c r="BQ44" s="21">
        <f t="shared" si="51"/>
        <v>0</v>
      </c>
      <c r="BR44" s="21">
        <f t="shared" si="51"/>
        <v>0</v>
      </c>
      <c r="BS44" s="21">
        <f t="shared" si="51"/>
        <v>0</v>
      </c>
      <c r="BT44" s="21">
        <f t="shared" si="51"/>
        <v>0</v>
      </c>
      <c r="BU44" s="21">
        <f t="shared" si="51"/>
        <v>0</v>
      </c>
      <c r="BV44" s="21">
        <f t="shared" si="51"/>
        <v>0</v>
      </c>
      <c r="BW44" s="21">
        <f t="shared" si="15"/>
        <v>0</v>
      </c>
      <c r="BX44" s="21">
        <f t="shared" si="51"/>
        <v>0</v>
      </c>
      <c r="BY44" s="21">
        <f t="shared" si="28"/>
        <v>0</v>
      </c>
      <c r="BZ44" s="21"/>
    </row>
    <row r="45" spans="1:78" ht="32.25" outlineLevel="3" collapsed="1" thickBot="1" x14ac:dyDescent="0.25">
      <c r="A45" s="24" t="s">
        <v>38</v>
      </c>
      <c r="B45" s="25">
        <f t="shared" si="35"/>
        <v>15</v>
      </c>
      <c r="C45" s="26" t="s">
        <v>39</v>
      </c>
      <c r="D45" s="28">
        <v>22800000</v>
      </c>
      <c r="E45" s="28"/>
      <c r="F45" s="51"/>
      <c r="G45" s="28">
        <f t="shared" si="26"/>
        <v>22800000</v>
      </c>
      <c r="H45" s="27"/>
      <c r="I45" s="27"/>
      <c r="J45" s="29">
        <f>SUM(J46)</f>
        <v>23400000</v>
      </c>
      <c r="K45" s="29">
        <f t="shared" si="45"/>
        <v>0</v>
      </c>
      <c r="L45" s="29">
        <f t="shared" si="45"/>
        <v>0</v>
      </c>
      <c r="M45" s="29">
        <f t="shared" si="45"/>
        <v>0</v>
      </c>
      <c r="N45" s="29">
        <f t="shared" si="45"/>
        <v>0</v>
      </c>
      <c r="O45" s="29">
        <f t="shared" si="43"/>
        <v>23400000</v>
      </c>
      <c r="P45" s="30">
        <f t="shared" si="27"/>
        <v>600000</v>
      </c>
      <c r="Q45" s="27"/>
      <c r="R45" s="29">
        <f t="shared" si="46"/>
        <v>22800000</v>
      </c>
      <c r="S45" s="29">
        <f t="shared" si="46"/>
        <v>0</v>
      </c>
      <c r="T45" s="29">
        <f t="shared" si="46"/>
        <v>0</v>
      </c>
      <c r="U45" s="29">
        <f t="shared" si="46"/>
        <v>0</v>
      </c>
      <c r="V45" s="29">
        <f t="shared" si="46"/>
        <v>0</v>
      </c>
      <c r="W45" s="29">
        <f t="shared" si="44"/>
        <v>22800000</v>
      </c>
      <c r="X45" s="27"/>
      <c r="Y45" s="29">
        <v>0</v>
      </c>
      <c r="Z45" s="29">
        <f t="shared" si="47"/>
        <v>0</v>
      </c>
      <c r="AA45" s="29">
        <f t="shared" si="47"/>
        <v>0</v>
      </c>
      <c r="AB45" s="29">
        <f t="shared" si="47"/>
        <v>0</v>
      </c>
      <c r="AC45" s="29">
        <f t="shared" si="47"/>
        <v>0</v>
      </c>
      <c r="AD45" s="29">
        <f t="shared" si="5"/>
        <v>0</v>
      </c>
      <c r="AE45" s="29">
        <v>0</v>
      </c>
      <c r="AF45" s="29">
        <f t="shared" si="47"/>
        <v>0</v>
      </c>
      <c r="AG45" s="29">
        <f t="shared" si="47"/>
        <v>0</v>
      </c>
      <c r="AH45" s="29">
        <f t="shared" si="47"/>
        <v>0</v>
      </c>
      <c r="AI45" s="29">
        <f t="shared" si="47"/>
        <v>0</v>
      </c>
      <c r="AJ45" s="29">
        <f t="shared" si="47"/>
        <v>0</v>
      </c>
      <c r="AK45" s="29">
        <f t="shared" si="47"/>
        <v>0</v>
      </c>
      <c r="AL45" s="29">
        <f t="shared" si="47"/>
        <v>0</v>
      </c>
      <c r="AM45" s="29">
        <f t="shared" si="7"/>
        <v>0</v>
      </c>
      <c r="AN45" s="29">
        <v>0</v>
      </c>
      <c r="AO45" s="29">
        <f t="shared" si="48"/>
        <v>0</v>
      </c>
      <c r="AP45" s="29">
        <f t="shared" si="48"/>
        <v>0</v>
      </c>
      <c r="AQ45" s="29">
        <f t="shared" si="48"/>
        <v>0</v>
      </c>
      <c r="AR45" s="29">
        <f t="shared" si="48"/>
        <v>0</v>
      </c>
      <c r="AS45" s="29">
        <f t="shared" si="48"/>
        <v>0</v>
      </c>
      <c r="AT45" s="29">
        <f t="shared" si="48"/>
        <v>0</v>
      </c>
      <c r="AU45" s="29">
        <f t="shared" si="48"/>
        <v>0</v>
      </c>
      <c r="AV45" s="29">
        <f t="shared" si="9"/>
        <v>0</v>
      </c>
      <c r="AW45" s="29">
        <v>0</v>
      </c>
      <c r="AX45" s="29">
        <f t="shared" si="49"/>
        <v>0</v>
      </c>
      <c r="AY45" s="29">
        <f t="shared" si="49"/>
        <v>0</v>
      </c>
      <c r="AZ45" s="29">
        <f t="shared" si="49"/>
        <v>0</v>
      </c>
      <c r="BA45" s="29">
        <f t="shared" si="49"/>
        <v>0</v>
      </c>
      <c r="BB45" s="29">
        <f t="shared" si="49"/>
        <v>0</v>
      </c>
      <c r="BC45" s="29">
        <f t="shared" si="49"/>
        <v>0</v>
      </c>
      <c r="BD45" s="29">
        <f t="shared" si="49"/>
        <v>0</v>
      </c>
      <c r="BE45" s="29">
        <f t="shared" si="11"/>
        <v>0</v>
      </c>
      <c r="BF45" s="29">
        <v>0</v>
      </c>
      <c r="BG45" s="29">
        <f t="shared" si="50"/>
        <v>0</v>
      </c>
      <c r="BH45" s="29">
        <f t="shared" si="50"/>
        <v>0</v>
      </c>
      <c r="BI45" s="29">
        <f t="shared" si="50"/>
        <v>0</v>
      </c>
      <c r="BJ45" s="29">
        <f t="shared" si="50"/>
        <v>0</v>
      </c>
      <c r="BK45" s="29">
        <f t="shared" si="50"/>
        <v>0</v>
      </c>
      <c r="BL45" s="29">
        <f t="shared" si="50"/>
        <v>0</v>
      </c>
      <c r="BM45" s="29">
        <f t="shared" si="50"/>
        <v>0</v>
      </c>
      <c r="BN45" s="29">
        <f t="shared" si="13"/>
        <v>0</v>
      </c>
      <c r="BO45" s="29">
        <v>0</v>
      </c>
      <c r="BP45" s="29">
        <f t="shared" si="51"/>
        <v>0</v>
      </c>
      <c r="BQ45" s="29">
        <f t="shared" si="51"/>
        <v>0</v>
      </c>
      <c r="BR45" s="29">
        <f t="shared" si="51"/>
        <v>0</v>
      </c>
      <c r="BS45" s="29">
        <f t="shared" si="51"/>
        <v>0</v>
      </c>
      <c r="BT45" s="29">
        <f t="shared" si="51"/>
        <v>0</v>
      </c>
      <c r="BU45" s="29">
        <f t="shared" si="51"/>
        <v>0</v>
      </c>
      <c r="BV45" s="29">
        <f t="shared" si="51"/>
        <v>0</v>
      </c>
      <c r="BW45" s="29">
        <f t="shared" si="15"/>
        <v>0</v>
      </c>
      <c r="BX45" s="29">
        <f>BW45</f>
        <v>0</v>
      </c>
      <c r="BY45" s="29">
        <f t="shared" si="28"/>
        <v>0</v>
      </c>
      <c r="BZ45" s="29"/>
    </row>
    <row r="46" spans="1:78" ht="15.75" hidden="1" outlineLevel="4" thickBot="1" x14ac:dyDescent="0.25">
      <c r="A46" s="31"/>
      <c r="B46" s="32">
        <f t="shared" si="35"/>
        <v>0</v>
      </c>
      <c r="C46" s="33"/>
      <c r="D46" s="35"/>
      <c r="E46" s="35"/>
      <c r="F46" s="35"/>
      <c r="G46" s="35">
        <f t="shared" si="26"/>
        <v>0</v>
      </c>
      <c r="H46" s="34" t="s">
        <v>35</v>
      </c>
      <c r="I46" s="34">
        <v>12</v>
      </c>
      <c r="J46" s="36">
        <v>23400000</v>
      </c>
      <c r="K46" s="36"/>
      <c r="L46" s="36"/>
      <c r="M46" s="36"/>
      <c r="N46" s="36"/>
      <c r="O46" s="36">
        <f t="shared" si="43"/>
        <v>23400000</v>
      </c>
      <c r="P46" s="37">
        <f t="shared" si="27"/>
        <v>23400000</v>
      </c>
      <c r="Q46" s="34">
        <v>12</v>
      </c>
      <c r="R46" s="36">
        <v>22800000</v>
      </c>
      <c r="S46" s="36"/>
      <c r="T46" s="36"/>
      <c r="U46" s="36"/>
      <c r="V46" s="36"/>
      <c r="W46" s="36">
        <f t="shared" si="44"/>
        <v>22800000</v>
      </c>
      <c r="X46" s="34">
        <v>12</v>
      </c>
      <c r="Y46" s="36">
        <v>22800000</v>
      </c>
      <c r="Z46" s="36"/>
      <c r="AA46" s="36"/>
      <c r="AB46" s="36"/>
      <c r="AC46" s="36"/>
      <c r="AD46" s="36">
        <f t="shared" si="5"/>
        <v>22800000</v>
      </c>
      <c r="AE46" s="36">
        <v>22800000</v>
      </c>
      <c r="AF46" s="36"/>
      <c r="AG46" s="36"/>
      <c r="AH46" s="36"/>
      <c r="AI46" s="36"/>
      <c r="AJ46" s="36"/>
      <c r="AK46" s="36"/>
      <c r="AL46" s="36"/>
      <c r="AM46" s="36">
        <f t="shared" si="7"/>
        <v>22800000</v>
      </c>
      <c r="AN46" s="36">
        <v>22800000</v>
      </c>
      <c r="AO46" s="36"/>
      <c r="AP46" s="36"/>
      <c r="AQ46" s="36"/>
      <c r="AR46" s="36"/>
      <c r="AS46" s="36"/>
      <c r="AT46" s="36"/>
      <c r="AU46" s="36"/>
      <c r="AV46" s="36">
        <f t="shared" si="9"/>
        <v>22800000</v>
      </c>
      <c r="AW46" s="36">
        <v>22800000</v>
      </c>
      <c r="AX46" s="36"/>
      <c r="AY46" s="36"/>
      <c r="AZ46" s="36"/>
      <c r="BA46" s="36"/>
      <c r="BB46" s="36"/>
      <c r="BC46" s="36"/>
      <c r="BD46" s="36"/>
      <c r="BE46" s="36">
        <f t="shared" si="11"/>
        <v>22800000</v>
      </c>
      <c r="BF46" s="36">
        <v>22800000</v>
      </c>
      <c r="BG46" s="36"/>
      <c r="BH46" s="36"/>
      <c r="BI46" s="36"/>
      <c r="BJ46" s="36"/>
      <c r="BK46" s="36"/>
      <c r="BL46" s="36"/>
      <c r="BM46" s="36"/>
      <c r="BN46" s="36">
        <f t="shared" si="13"/>
        <v>22800000</v>
      </c>
      <c r="BO46" s="36">
        <v>22800000</v>
      </c>
      <c r="BP46" s="36"/>
      <c r="BQ46" s="36"/>
      <c r="BR46" s="36"/>
      <c r="BS46" s="36"/>
      <c r="BT46" s="36"/>
      <c r="BU46" s="36"/>
      <c r="BV46" s="36"/>
      <c r="BW46" s="36">
        <f t="shared" si="15"/>
        <v>22800000</v>
      </c>
      <c r="BX46" s="36"/>
      <c r="BY46" s="36">
        <f t="shared" si="28"/>
        <v>-22800000</v>
      </c>
      <c r="BZ46" s="36"/>
    </row>
    <row r="47" spans="1:78" ht="16.5" outlineLevel="2" thickBot="1" x14ac:dyDescent="0.25">
      <c r="A47" s="19" t="s">
        <v>41</v>
      </c>
      <c r="B47" s="20">
        <f t="shared" si="35"/>
        <v>12</v>
      </c>
      <c r="C47" s="39" t="s">
        <v>42</v>
      </c>
      <c r="D47" s="22">
        <f>SUM(D48,D50,D53,D55,D57,D59)</f>
        <v>47917000</v>
      </c>
      <c r="E47" s="22">
        <f>SUM(E48,E50,E53,E55,E57,E59)</f>
        <v>0</v>
      </c>
      <c r="F47" s="50"/>
      <c r="G47" s="22">
        <f t="shared" si="26"/>
        <v>47917000</v>
      </c>
      <c r="H47" s="48"/>
      <c r="I47" s="48"/>
      <c r="J47" s="21">
        <f>SUM(J48,J50,J53,J55,J57,J59)</f>
        <v>48300000</v>
      </c>
      <c r="K47" s="21">
        <f>SUM(K48,K50,K53,K55,K57,K59)</f>
        <v>0</v>
      </c>
      <c r="L47" s="21">
        <f>SUM(L48,L50,L53,L55,L57,L59)</f>
        <v>0</v>
      </c>
      <c r="M47" s="21">
        <f>SUM(M48,M50,M53,M55,M57,M59)</f>
        <v>0</v>
      </c>
      <c r="N47" s="21">
        <f>SUM(N48,N50,N53,N55,N57,N59)</f>
        <v>0</v>
      </c>
      <c r="O47" s="21">
        <f t="shared" si="43"/>
        <v>48300000</v>
      </c>
      <c r="P47" s="23">
        <f t="shared" si="27"/>
        <v>383000</v>
      </c>
      <c r="Q47" s="48"/>
      <c r="R47" s="21">
        <f>SUM(R48,R50,R53,R55,R57,R59)</f>
        <v>48300000</v>
      </c>
      <c r="S47" s="21">
        <f>SUM(S48,S50,S53,S55,S57,S59)</f>
        <v>0</v>
      </c>
      <c r="T47" s="21">
        <f>SUM(T48,T50,T53,T55,T57,T59)</f>
        <v>0</v>
      </c>
      <c r="U47" s="21">
        <f>SUM(U48,U50,U53,U55,U57,U59)</f>
        <v>0</v>
      </c>
      <c r="V47" s="21">
        <f>SUM(V48,V50,V53,V55,V57,V59)</f>
        <v>0</v>
      </c>
      <c r="W47" s="21">
        <f t="shared" si="44"/>
        <v>48300000</v>
      </c>
      <c r="X47" s="48"/>
      <c r="Y47" s="21">
        <f>SUM(Y48,Y50,Y53,Y55,Y57,Y59)</f>
        <v>0</v>
      </c>
      <c r="Z47" s="21">
        <f>SUM(Z48,Z50,Z53,Z55,Z57,Z59)</f>
        <v>0</v>
      </c>
      <c r="AA47" s="21">
        <f>SUM(AA48,AA50,AA53,AA55,AA57,AA59)</f>
        <v>0</v>
      </c>
      <c r="AB47" s="21">
        <f>SUM(AB48,AB50,AB53,AB55,AB57,AB59)</f>
        <v>0</v>
      </c>
      <c r="AC47" s="21">
        <f>SUM(AC48,AC50,AC53,AC55,AC57,AC59)</f>
        <v>0</v>
      </c>
      <c r="AD47" s="21">
        <f t="shared" si="5"/>
        <v>0</v>
      </c>
      <c r="AE47" s="21">
        <f t="shared" ref="AE47:AL47" si="52">SUM(AE48,AE50,AE53,AE55,AE57,AE59)</f>
        <v>0</v>
      </c>
      <c r="AF47" s="21">
        <f t="shared" si="52"/>
        <v>0</v>
      </c>
      <c r="AG47" s="21">
        <f t="shared" si="52"/>
        <v>0</v>
      </c>
      <c r="AH47" s="21">
        <f t="shared" si="52"/>
        <v>0</v>
      </c>
      <c r="AI47" s="21">
        <f t="shared" si="52"/>
        <v>0</v>
      </c>
      <c r="AJ47" s="21">
        <f t="shared" si="52"/>
        <v>0</v>
      </c>
      <c r="AK47" s="21">
        <f t="shared" si="52"/>
        <v>0</v>
      </c>
      <c r="AL47" s="21">
        <f t="shared" si="52"/>
        <v>0</v>
      </c>
      <c r="AM47" s="21">
        <f t="shared" si="7"/>
        <v>0</v>
      </c>
      <c r="AN47" s="21">
        <f t="shared" ref="AN47:AU47" si="53">SUM(AN48,AN50,AN53,AN55,AN57,AN59)</f>
        <v>0</v>
      </c>
      <c r="AO47" s="21">
        <f t="shared" si="53"/>
        <v>0</v>
      </c>
      <c r="AP47" s="21">
        <f t="shared" si="53"/>
        <v>0</v>
      </c>
      <c r="AQ47" s="21">
        <f t="shared" si="53"/>
        <v>0</v>
      </c>
      <c r="AR47" s="21">
        <f t="shared" si="53"/>
        <v>0</v>
      </c>
      <c r="AS47" s="21">
        <f t="shared" si="53"/>
        <v>0</v>
      </c>
      <c r="AT47" s="21">
        <f t="shared" si="53"/>
        <v>0</v>
      </c>
      <c r="AU47" s="21">
        <f t="shared" si="53"/>
        <v>0</v>
      </c>
      <c r="AV47" s="21">
        <f t="shared" si="9"/>
        <v>0</v>
      </c>
      <c r="AW47" s="21">
        <f t="shared" ref="AW47:BD47" si="54">SUM(AW48,AW50,AW53,AW55,AW57,AW59)</f>
        <v>0</v>
      </c>
      <c r="AX47" s="21">
        <f t="shared" si="54"/>
        <v>0</v>
      </c>
      <c r="AY47" s="21">
        <f t="shared" si="54"/>
        <v>0</v>
      </c>
      <c r="AZ47" s="21">
        <f t="shared" si="54"/>
        <v>0</v>
      </c>
      <c r="BA47" s="21">
        <f t="shared" si="54"/>
        <v>0</v>
      </c>
      <c r="BB47" s="21">
        <f t="shared" si="54"/>
        <v>0</v>
      </c>
      <c r="BC47" s="21">
        <f t="shared" si="54"/>
        <v>0</v>
      </c>
      <c r="BD47" s="21">
        <f t="shared" si="54"/>
        <v>0</v>
      </c>
      <c r="BE47" s="21">
        <f t="shared" si="11"/>
        <v>0</v>
      </c>
      <c r="BF47" s="21">
        <f t="shared" ref="BF47:BM47" si="55">SUM(BF48,BF50,BF53,BF55,BF57,BF59)</f>
        <v>0</v>
      </c>
      <c r="BG47" s="21">
        <f t="shared" si="55"/>
        <v>0</v>
      </c>
      <c r="BH47" s="21">
        <f t="shared" si="55"/>
        <v>0</v>
      </c>
      <c r="BI47" s="21">
        <f t="shared" si="55"/>
        <v>0</v>
      </c>
      <c r="BJ47" s="21">
        <f t="shared" si="55"/>
        <v>0</v>
      </c>
      <c r="BK47" s="21">
        <f t="shared" si="55"/>
        <v>0</v>
      </c>
      <c r="BL47" s="21">
        <f t="shared" si="55"/>
        <v>0</v>
      </c>
      <c r="BM47" s="21">
        <f t="shared" si="55"/>
        <v>0</v>
      </c>
      <c r="BN47" s="21">
        <f t="shared" si="13"/>
        <v>0</v>
      </c>
      <c r="BO47" s="21">
        <f t="shared" ref="BO47:BV47" si="56">SUM(BO48,BO50,BO53,BO55,BO57,BO59)</f>
        <v>0</v>
      </c>
      <c r="BP47" s="21">
        <f t="shared" si="56"/>
        <v>0</v>
      </c>
      <c r="BQ47" s="21">
        <f t="shared" si="56"/>
        <v>0</v>
      </c>
      <c r="BR47" s="21">
        <f t="shared" si="56"/>
        <v>0</v>
      </c>
      <c r="BS47" s="21">
        <f t="shared" si="56"/>
        <v>0</v>
      </c>
      <c r="BT47" s="21">
        <f t="shared" si="56"/>
        <v>0</v>
      </c>
      <c r="BU47" s="21">
        <f t="shared" si="56"/>
        <v>0</v>
      </c>
      <c r="BV47" s="21">
        <f t="shared" si="56"/>
        <v>0</v>
      </c>
      <c r="BW47" s="21">
        <f t="shared" si="15"/>
        <v>0</v>
      </c>
      <c r="BX47" s="21">
        <f t="shared" ref="BX47" si="57">SUM(BX48,BX50,BX53,BX55,BX57,BX59)</f>
        <v>0</v>
      </c>
      <c r="BY47" s="21">
        <f t="shared" si="28"/>
        <v>0</v>
      </c>
      <c r="BZ47" s="21"/>
    </row>
    <row r="48" spans="1:78" ht="32.25" outlineLevel="3" collapsed="1" thickBot="1" x14ac:dyDescent="0.25">
      <c r="A48" s="24" t="s">
        <v>43</v>
      </c>
      <c r="B48" s="25">
        <f t="shared" si="35"/>
        <v>15</v>
      </c>
      <c r="C48" s="26" t="s">
        <v>44</v>
      </c>
      <c r="D48" s="28">
        <v>800000</v>
      </c>
      <c r="E48" s="28"/>
      <c r="F48" s="51"/>
      <c r="G48" s="28">
        <f t="shared" si="26"/>
        <v>800000</v>
      </c>
      <c r="H48" s="27"/>
      <c r="I48" s="27"/>
      <c r="J48" s="29">
        <f>SUM(J49)</f>
        <v>800000</v>
      </c>
      <c r="K48" s="29">
        <f>SUM(K49)</f>
        <v>0</v>
      </c>
      <c r="L48" s="29">
        <f>SUM(L49)</f>
        <v>0</v>
      </c>
      <c r="M48" s="29">
        <f>SUM(M49)</f>
        <v>0</v>
      </c>
      <c r="N48" s="29">
        <f>SUM(N49)</f>
        <v>0</v>
      </c>
      <c r="O48" s="29">
        <f t="shared" si="43"/>
        <v>800000</v>
      </c>
      <c r="P48" s="30">
        <f t="shared" si="27"/>
        <v>0</v>
      </c>
      <c r="Q48" s="27"/>
      <c r="R48" s="29">
        <f>SUM(R49)</f>
        <v>800000</v>
      </c>
      <c r="S48" s="29">
        <f>SUM(S49)</f>
        <v>0</v>
      </c>
      <c r="T48" s="29">
        <f>SUM(T49)</f>
        <v>0</v>
      </c>
      <c r="U48" s="29">
        <f>SUM(U49)</f>
        <v>0</v>
      </c>
      <c r="V48" s="29">
        <f>SUM(V49)</f>
        <v>0</v>
      </c>
      <c r="W48" s="29">
        <f t="shared" si="44"/>
        <v>800000</v>
      </c>
      <c r="X48" s="27"/>
      <c r="Y48" s="29">
        <v>0</v>
      </c>
      <c r="Z48" s="29">
        <f>SUM(Z49)</f>
        <v>0</v>
      </c>
      <c r="AA48" s="29">
        <f>SUM(AA49)</f>
        <v>0</v>
      </c>
      <c r="AB48" s="29">
        <f>SUM(AB49)</f>
        <v>0</v>
      </c>
      <c r="AC48" s="29">
        <f>SUM(AC49)</f>
        <v>0</v>
      </c>
      <c r="AD48" s="29">
        <f t="shared" si="5"/>
        <v>0</v>
      </c>
      <c r="AE48" s="29">
        <v>0</v>
      </c>
      <c r="AF48" s="29">
        <f t="shared" ref="AF48:AL48" si="58">SUM(AF49)</f>
        <v>0</v>
      </c>
      <c r="AG48" s="29">
        <f t="shared" si="58"/>
        <v>0</v>
      </c>
      <c r="AH48" s="29">
        <f t="shared" si="58"/>
        <v>0</v>
      </c>
      <c r="AI48" s="29">
        <f t="shared" si="58"/>
        <v>0</v>
      </c>
      <c r="AJ48" s="29">
        <f t="shared" si="58"/>
        <v>0</v>
      </c>
      <c r="AK48" s="29">
        <f t="shared" si="58"/>
        <v>0</v>
      </c>
      <c r="AL48" s="29">
        <f t="shared" si="58"/>
        <v>0</v>
      </c>
      <c r="AM48" s="29">
        <f t="shared" si="7"/>
        <v>0</v>
      </c>
      <c r="AN48" s="29">
        <v>0</v>
      </c>
      <c r="AO48" s="29">
        <f t="shared" ref="AO48:AU48" si="59">SUM(AO49)</f>
        <v>0</v>
      </c>
      <c r="AP48" s="29">
        <f t="shared" si="59"/>
        <v>0</v>
      </c>
      <c r="AQ48" s="29">
        <f t="shared" si="59"/>
        <v>0</v>
      </c>
      <c r="AR48" s="29">
        <f t="shared" si="59"/>
        <v>0</v>
      </c>
      <c r="AS48" s="29">
        <f t="shared" si="59"/>
        <v>0</v>
      </c>
      <c r="AT48" s="29">
        <f t="shared" si="59"/>
        <v>0</v>
      </c>
      <c r="AU48" s="29">
        <f t="shared" si="59"/>
        <v>0</v>
      </c>
      <c r="AV48" s="29">
        <f t="shared" si="9"/>
        <v>0</v>
      </c>
      <c r="AW48" s="29">
        <v>0</v>
      </c>
      <c r="AX48" s="29">
        <f t="shared" ref="AX48:BD48" si="60">SUM(AX49)</f>
        <v>0</v>
      </c>
      <c r="AY48" s="29">
        <f t="shared" si="60"/>
        <v>0</v>
      </c>
      <c r="AZ48" s="29">
        <f t="shared" si="60"/>
        <v>0</v>
      </c>
      <c r="BA48" s="29">
        <f t="shared" si="60"/>
        <v>0</v>
      </c>
      <c r="BB48" s="29">
        <f t="shared" si="60"/>
        <v>0</v>
      </c>
      <c r="BC48" s="29">
        <f t="shared" si="60"/>
        <v>0</v>
      </c>
      <c r="BD48" s="29">
        <f t="shared" si="60"/>
        <v>0</v>
      </c>
      <c r="BE48" s="29">
        <f t="shared" si="11"/>
        <v>0</v>
      </c>
      <c r="BF48" s="29">
        <v>0</v>
      </c>
      <c r="BG48" s="29">
        <f t="shared" ref="BG48:BM48" si="61">SUM(BG49)</f>
        <v>0</v>
      </c>
      <c r="BH48" s="29">
        <f t="shared" si="61"/>
        <v>0</v>
      </c>
      <c r="BI48" s="29">
        <f t="shared" si="61"/>
        <v>0</v>
      </c>
      <c r="BJ48" s="29">
        <f t="shared" si="61"/>
        <v>0</v>
      </c>
      <c r="BK48" s="29">
        <f t="shared" si="61"/>
        <v>0</v>
      </c>
      <c r="BL48" s="29">
        <f t="shared" si="61"/>
        <v>0</v>
      </c>
      <c r="BM48" s="29">
        <f t="shared" si="61"/>
        <v>0</v>
      </c>
      <c r="BN48" s="29">
        <f t="shared" si="13"/>
        <v>0</v>
      </c>
      <c r="BO48" s="29">
        <v>0</v>
      </c>
      <c r="BP48" s="29">
        <f t="shared" ref="BP48:BV48" si="62">SUM(BP49)</f>
        <v>0</v>
      </c>
      <c r="BQ48" s="29">
        <f t="shared" si="62"/>
        <v>0</v>
      </c>
      <c r="BR48" s="29">
        <f t="shared" si="62"/>
        <v>0</v>
      </c>
      <c r="BS48" s="29">
        <f t="shared" si="62"/>
        <v>0</v>
      </c>
      <c r="BT48" s="29">
        <f t="shared" si="62"/>
        <v>0</v>
      </c>
      <c r="BU48" s="29">
        <f t="shared" si="62"/>
        <v>0</v>
      </c>
      <c r="BV48" s="29">
        <f t="shared" si="62"/>
        <v>0</v>
      </c>
      <c r="BW48" s="29">
        <f t="shared" si="15"/>
        <v>0</v>
      </c>
      <c r="BX48" s="29">
        <f>BW48</f>
        <v>0</v>
      </c>
      <c r="BY48" s="29">
        <f t="shared" si="28"/>
        <v>0</v>
      </c>
      <c r="BZ48" s="29"/>
    </row>
    <row r="49" spans="1:78" ht="15.75" hidden="1" outlineLevel="4" thickBot="1" x14ac:dyDescent="0.25">
      <c r="A49" s="31"/>
      <c r="B49" s="32">
        <f t="shared" si="35"/>
        <v>0</v>
      </c>
      <c r="C49" s="33"/>
      <c r="D49" s="35"/>
      <c r="E49" s="35"/>
      <c r="F49" s="35"/>
      <c r="G49" s="35">
        <f t="shared" si="26"/>
        <v>0</v>
      </c>
      <c r="H49" s="34" t="s">
        <v>72</v>
      </c>
      <c r="I49" s="34">
        <v>12</v>
      </c>
      <c r="J49" s="36">
        <v>800000</v>
      </c>
      <c r="K49" s="36"/>
      <c r="L49" s="36"/>
      <c r="M49" s="36"/>
      <c r="N49" s="36"/>
      <c r="O49" s="36">
        <f t="shared" si="43"/>
        <v>800000</v>
      </c>
      <c r="P49" s="37">
        <f t="shared" si="27"/>
        <v>800000</v>
      </c>
      <c r="Q49" s="34">
        <v>12</v>
      </c>
      <c r="R49" s="36">
        <v>800000</v>
      </c>
      <c r="S49" s="36"/>
      <c r="T49" s="36"/>
      <c r="U49" s="36"/>
      <c r="V49" s="36"/>
      <c r="W49" s="36">
        <f t="shared" si="44"/>
        <v>800000</v>
      </c>
      <c r="X49" s="34">
        <v>12</v>
      </c>
      <c r="Y49" s="36">
        <v>800000</v>
      </c>
      <c r="Z49" s="36"/>
      <c r="AA49" s="36"/>
      <c r="AB49" s="36"/>
      <c r="AC49" s="36"/>
      <c r="AD49" s="36">
        <f t="shared" ref="AD49:AD74" si="63">SUM(Y49:AC49)</f>
        <v>800000</v>
      </c>
      <c r="AE49" s="36">
        <v>800000</v>
      </c>
      <c r="AF49" s="36"/>
      <c r="AG49" s="36"/>
      <c r="AH49" s="36"/>
      <c r="AI49" s="36"/>
      <c r="AJ49" s="36"/>
      <c r="AK49" s="36"/>
      <c r="AL49" s="36"/>
      <c r="AM49" s="36">
        <f t="shared" ref="AM49:AM74" si="64">SUM(AE49:AL49)</f>
        <v>800000</v>
      </c>
      <c r="AN49" s="36">
        <v>800000</v>
      </c>
      <c r="AO49" s="36"/>
      <c r="AP49" s="36"/>
      <c r="AQ49" s="36"/>
      <c r="AR49" s="36"/>
      <c r="AS49" s="36"/>
      <c r="AT49" s="36"/>
      <c r="AU49" s="36"/>
      <c r="AV49" s="36">
        <f t="shared" ref="AV49:AV74" si="65">SUM(AN49:AU49)</f>
        <v>800000</v>
      </c>
      <c r="AW49" s="36">
        <v>800000</v>
      </c>
      <c r="AX49" s="36"/>
      <c r="AY49" s="36"/>
      <c r="AZ49" s="36"/>
      <c r="BA49" s="36"/>
      <c r="BB49" s="36"/>
      <c r="BC49" s="36"/>
      <c r="BD49" s="36"/>
      <c r="BE49" s="36">
        <f t="shared" ref="BE49:BE74" si="66">SUM(AW49:BD49)</f>
        <v>800000</v>
      </c>
      <c r="BF49" s="36">
        <v>800000</v>
      </c>
      <c r="BG49" s="36"/>
      <c r="BH49" s="36"/>
      <c r="BI49" s="36"/>
      <c r="BJ49" s="36"/>
      <c r="BK49" s="36"/>
      <c r="BL49" s="36"/>
      <c r="BM49" s="36"/>
      <c r="BN49" s="36">
        <f t="shared" ref="BN49:BN74" si="67">SUM(BF49:BM49)</f>
        <v>800000</v>
      </c>
      <c r="BO49" s="36">
        <v>800000</v>
      </c>
      <c r="BP49" s="36"/>
      <c r="BQ49" s="36"/>
      <c r="BR49" s="36"/>
      <c r="BS49" s="36"/>
      <c r="BT49" s="36"/>
      <c r="BU49" s="36"/>
      <c r="BV49" s="36"/>
      <c r="BW49" s="36">
        <f t="shared" ref="BW49:BW74" si="68">SUM(BO49:BV49)</f>
        <v>800000</v>
      </c>
      <c r="BX49" s="36"/>
      <c r="BY49" s="36">
        <f t="shared" si="28"/>
        <v>-800000</v>
      </c>
      <c r="BZ49" s="36"/>
    </row>
    <row r="50" spans="1:78" ht="32.25" outlineLevel="3" collapsed="1" thickBot="1" x14ac:dyDescent="0.25">
      <c r="A50" s="24" t="s">
        <v>45</v>
      </c>
      <c r="B50" s="25">
        <f t="shared" si="35"/>
        <v>15</v>
      </c>
      <c r="C50" s="26" t="s">
        <v>46</v>
      </c>
      <c r="D50" s="28">
        <v>16000000</v>
      </c>
      <c r="E50" s="28"/>
      <c r="F50" s="51"/>
      <c r="G50" s="28">
        <f t="shared" si="26"/>
        <v>16000000</v>
      </c>
      <c r="H50" s="27"/>
      <c r="I50" s="27"/>
      <c r="J50" s="29">
        <f>SUM(J51:J52)</f>
        <v>16000000</v>
      </c>
      <c r="K50" s="29">
        <f>SUM(K51:K52)</f>
        <v>0</v>
      </c>
      <c r="L50" s="29">
        <f>SUM(L51:L52)</f>
        <v>0</v>
      </c>
      <c r="M50" s="29">
        <f>SUM(M51:M52)</f>
        <v>0</v>
      </c>
      <c r="N50" s="29">
        <f>SUM(N51:N52)</f>
        <v>0</v>
      </c>
      <c r="O50" s="29">
        <f t="shared" si="43"/>
        <v>16000000</v>
      </c>
      <c r="P50" s="30">
        <f t="shared" si="27"/>
        <v>0</v>
      </c>
      <c r="Q50" s="27"/>
      <c r="R50" s="29">
        <f>SUM(R51:R52)</f>
        <v>16000000</v>
      </c>
      <c r="S50" s="29">
        <f>SUM(S51:S52)</f>
        <v>0</v>
      </c>
      <c r="T50" s="29">
        <f>SUM(T51:T52)</f>
        <v>0</v>
      </c>
      <c r="U50" s="29">
        <f>SUM(U51:U52)</f>
        <v>0</v>
      </c>
      <c r="V50" s="29">
        <f>SUM(V51:V52)</f>
        <v>0</v>
      </c>
      <c r="W50" s="29">
        <f t="shared" si="44"/>
        <v>16000000</v>
      </c>
      <c r="X50" s="27"/>
      <c r="Y50" s="29">
        <v>0</v>
      </c>
      <c r="Z50" s="29">
        <f>SUM(Z51:Z52)</f>
        <v>0</v>
      </c>
      <c r="AA50" s="29">
        <f>SUM(AA51:AA52)</f>
        <v>0</v>
      </c>
      <c r="AB50" s="29">
        <f>SUM(AB51:AB52)</f>
        <v>0</v>
      </c>
      <c r="AC50" s="29">
        <f>SUM(AC51:AC52)</f>
        <v>0</v>
      </c>
      <c r="AD50" s="29">
        <f t="shared" si="63"/>
        <v>0</v>
      </c>
      <c r="AE50" s="29">
        <v>0</v>
      </c>
      <c r="AF50" s="29">
        <f t="shared" ref="AF50:AL50" si="69">SUM(AF51:AF52)</f>
        <v>0</v>
      </c>
      <c r="AG50" s="29">
        <f t="shared" si="69"/>
        <v>0</v>
      </c>
      <c r="AH50" s="29">
        <f t="shared" si="69"/>
        <v>0</v>
      </c>
      <c r="AI50" s="29">
        <f t="shared" si="69"/>
        <v>0</v>
      </c>
      <c r="AJ50" s="29">
        <f t="shared" si="69"/>
        <v>0</v>
      </c>
      <c r="AK50" s="29">
        <f t="shared" si="69"/>
        <v>0</v>
      </c>
      <c r="AL50" s="29">
        <f t="shared" si="69"/>
        <v>0</v>
      </c>
      <c r="AM50" s="29">
        <f t="shared" si="64"/>
        <v>0</v>
      </c>
      <c r="AN50" s="29">
        <v>0</v>
      </c>
      <c r="AO50" s="29">
        <f t="shared" ref="AO50:AU50" si="70">SUM(AO51:AO52)</f>
        <v>0</v>
      </c>
      <c r="AP50" s="29">
        <f t="shared" si="70"/>
        <v>0</v>
      </c>
      <c r="AQ50" s="29">
        <f t="shared" si="70"/>
        <v>0</v>
      </c>
      <c r="AR50" s="29">
        <f t="shared" si="70"/>
        <v>0</v>
      </c>
      <c r="AS50" s="29">
        <f t="shared" si="70"/>
        <v>0</v>
      </c>
      <c r="AT50" s="29">
        <f t="shared" si="70"/>
        <v>0</v>
      </c>
      <c r="AU50" s="29">
        <f t="shared" si="70"/>
        <v>0</v>
      </c>
      <c r="AV50" s="29">
        <f t="shared" si="65"/>
        <v>0</v>
      </c>
      <c r="AW50" s="29">
        <v>0</v>
      </c>
      <c r="AX50" s="29">
        <f t="shared" ref="AX50:BD50" si="71">SUM(AX51:AX52)</f>
        <v>0</v>
      </c>
      <c r="AY50" s="29">
        <f t="shared" si="71"/>
        <v>0</v>
      </c>
      <c r="AZ50" s="29">
        <f t="shared" si="71"/>
        <v>0</v>
      </c>
      <c r="BA50" s="29">
        <f t="shared" si="71"/>
        <v>0</v>
      </c>
      <c r="BB50" s="29">
        <f t="shared" si="71"/>
        <v>0</v>
      </c>
      <c r="BC50" s="29">
        <f t="shared" si="71"/>
        <v>0</v>
      </c>
      <c r="BD50" s="29">
        <f t="shared" si="71"/>
        <v>0</v>
      </c>
      <c r="BE50" s="29">
        <f t="shared" si="66"/>
        <v>0</v>
      </c>
      <c r="BF50" s="29">
        <v>0</v>
      </c>
      <c r="BG50" s="29">
        <f t="shared" ref="BG50:BM50" si="72">SUM(BG51:BG52)</f>
        <v>0</v>
      </c>
      <c r="BH50" s="29">
        <f t="shared" si="72"/>
        <v>0</v>
      </c>
      <c r="BI50" s="29">
        <f t="shared" si="72"/>
        <v>0</v>
      </c>
      <c r="BJ50" s="29">
        <f t="shared" si="72"/>
        <v>0</v>
      </c>
      <c r="BK50" s="29">
        <f t="shared" si="72"/>
        <v>0</v>
      </c>
      <c r="BL50" s="29">
        <f t="shared" si="72"/>
        <v>0</v>
      </c>
      <c r="BM50" s="29">
        <f t="shared" si="72"/>
        <v>0</v>
      </c>
      <c r="BN50" s="29">
        <f t="shared" si="67"/>
        <v>0</v>
      </c>
      <c r="BO50" s="29">
        <v>0</v>
      </c>
      <c r="BP50" s="29">
        <f t="shared" ref="BP50:BV50" si="73">SUM(BP51:BP52)</f>
        <v>0</v>
      </c>
      <c r="BQ50" s="29">
        <f t="shared" si="73"/>
        <v>0</v>
      </c>
      <c r="BR50" s="29">
        <f t="shared" si="73"/>
        <v>0</v>
      </c>
      <c r="BS50" s="29">
        <f t="shared" si="73"/>
        <v>0</v>
      </c>
      <c r="BT50" s="29">
        <f t="shared" si="73"/>
        <v>0</v>
      </c>
      <c r="BU50" s="29">
        <f t="shared" si="73"/>
        <v>0</v>
      </c>
      <c r="BV50" s="29">
        <f t="shared" si="73"/>
        <v>0</v>
      </c>
      <c r="BW50" s="29">
        <f t="shared" si="68"/>
        <v>0</v>
      </c>
      <c r="BX50" s="29">
        <f>BW50</f>
        <v>0</v>
      </c>
      <c r="BY50" s="29">
        <f t="shared" si="28"/>
        <v>0</v>
      </c>
      <c r="BZ50" s="29"/>
    </row>
    <row r="51" spans="1:78" ht="15.75" hidden="1" outlineLevel="4" thickBot="1" x14ac:dyDescent="0.25">
      <c r="A51" s="31"/>
      <c r="B51" s="32">
        <f t="shared" si="35"/>
        <v>0</v>
      </c>
      <c r="C51" s="33"/>
      <c r="D51" s="35"/>
      <c r="E51" s="35"/>
      <c r="F51" s="35"/>
      <c r="G51" s="35">
        <f t="shared" si="26"/>
        <v>0</v>
      </c>
      <c r="H51" s="34" t="s">
        <v>72</v>
      </c>
      <c r="I51" s="34">
        <v>12</v>
      </c>
      <c r="J51" s="36">
        <v>6000000</v>
      </c>
      <c r="K51" s="36"/>
      <c r="L51" s="36"/>
      <c r="M51" s="36"/>
      <c r="N51" s="36"/>
      <c r="O51" s="36">
        <f t="shared" si="43"/>
        <v>6000000</v>
      </c>
      <c r="P51" s="37">
        <f t="shared" si="27"/>
        <v>6000000</v>
      </c>
      <c r="Q51" s="34">
        <v>12</v>
      </c>
      <c r="R51" s="36">
        <v>6000000</v>
      </c>
      <c r="S51" s="36"/>
      <c r="T51" s="36"/>
      <c r="U51" s="36"/>
      <c r="V51" s="36"/>
      <c r="W51" s="36">
        <f t="shared" si="44"/>
        <v>6000000</v>
      </c>
      <c r="X51" s="34">
        <v>12</v>
      </c>
      <c r="Y51" s="36">
        <v>6000000</v>
      </c>
      <c r="Z51" s="36"/>
      <c r="AA51" s="36"/>
      <c r="AB51" s="36"/>
      <c r="AC51" s="36"/>
      <c r="AD51" s="36">
        <f t="shared" si="63"/>
        <v>6000000</v>
      </c>
      <c r="AE51" s="36">
        <v>6000000</v>
      </c>
      <c r="AF51" s="36"/>
      <c r="AG51" s="36"/>
      <c r="AH51" s="36"/>
      <c r="AI51" s="36"/>
      <c r="AJ51" s="36"/>
      <c r="AK51" s="36"/>
      <c r="AL51" s="36"/>
      <c r="AM51" s="36">
        <f t="shared" si="64"/>
        <v>6000000</v>
      </c>
      <c r="AN51" s="36">
        <v>6000000</v>
      </c>
      <c r="AO51" s="36"/>
      <c r="AP51" s="36"/>
      <c r="AQ51" s="36"/>
      <c r="AR51" s="36"/>
      <c r="AS51" s="36"/>
      <c r="AT51" s="36"/>
      <c r="AU51" s="36"/>
      <c r="AV51" s="36">
        <f t="shared" si="65"/>
        <v>6000000</v>
      </c>
      <c r="AW51" s="36">
        <v>6000000</v>
      </c>
      <c r="AX51" s="36"/>
      <c r="AY51" s="36"/>
      <c r="AZ51" s="36"/>
      <c r="BA51" s="36"/>
      <c r="BB51" s="36"/>
      <c r="BC51" s="36"/>
      <c r="BD51" s="36"/>
      <c r="BE51" s="36">
        <f t="shared" si="66"/>
        <v>6000000</v>
      </c>
      <c r="BF51" s="36">
        <v>6000000</v>
      </c>
      <c r="BG51" s="36"/>
      <c r="BH51" s="36"/>
      <c r="BI51" s="36"/>
      <c r="BJ51" s="36"/>
      <c r="BK51" s="36"/>
      <c r="BL51" s="36"/>
      <c r="BM51" s="36"/>
      <c r="BN51" s="36">
        <f t="shared" si="67"/>
        <v>6000000</v>
      </c>
      <c r="BO51" s="36">
        <v>6000000</v>
      </c>
      <c r="BP51" s="36"/>
      <c r="BQ51" s="36"/>
      <c r="BR51" s="36"/>
      <c r="BS51" s="36"/>
      <c r="BT51" s="36"/>
      <c r="BU51" s="36"/>
      <c r="BV51" s="36"/>
      <c r="BW51" s="36">
        <f t="shared" si="68"/>
        <v>6000000</v>
      </c>
      <c r="BX51" s="36"/>
      <c r="BY51" s="36">
        <f t="shared" si="28"/>
        <v>-6000000</v>
      </c>
      <c r="BZ51" s="36"/>
    </row>
    <row r="52" spans="1:78" ht="15.75" hidden="1" outlineLevel="4" thickBot="1" x14ac:dyDescent="0.25">
      <c r="A52" s="31"/>
      <c r="B52" s="32">
        <f t="shared" si="35"/>
        <v>0</v>
      </c>
      <c r="C52" s="33"/>
      <c r="D52" s="35"/>
      <c r="E52" s="35"/>
      <c r="F52" s="35"/>
      <c r="G52" s="35">
        <f t="shared" si="26"/>
        <v>0</v>
      </c>
      <c r="H52" s="34" t="s">
        <v>71</v>
      </c>
      <c r="I52" s="34">
        <v>2</v>
      </c>
      <c r="J52" s="36">
        <v>10000000</v>
      </c>
      <c r="K52" s="36"/>
      <c r="L52" s="36"/>
      <c r="M52" s="36"/>
      <c r="N52" s="36"/>
      <c r="O52" s="36">
        <f t="shared" si="43"/>
        <v>10000000</v>
      </c>
      <c r="P52" s="37">
        <f t="shared" si="27"/>
        <v>10000000</v>
      </c>
      <c r="Q52" s="34">
        <v>2</v>
      </c>
      <c r="R52" s="36">
        <v>10000000</v>
      </c>
      <c r="S52" s="36"/>
      <c r="T52" s="36"/>
      <c r="U52" s="36"/>
      <c r="V52" s="36"/>
      <c r="W52" s="36">
        <f t="shared" si="44"/>
        <v>10000000</v>
      </c>
      <c r="X52" s="34">
        <v>2</v>
      </c>
      <c r="Y52" s="36">
        <v>10000000</v>
      </c>
      <c r="Z52" s="36"/>
      <c r="AA52" s="36"/>
      <c r="AB52" s="36"/>
      <c r="AC52" s="36"/>
      <c r="AD52" s="36">
        <f t="shared" si="63"/>
        <v>10000000</v>
      </c>
      <c r="AE52" s="36">
        <v>10000000</v>
      </c>
      <c r="AF52" s="36"/>
      <c r="AG52" s="36"/>
      <c r="AH52" s="36"/>
      <c r="AI52" s="36"/>
      <c r="AJ52" s="36"/>
      <c r="AK52" s="36"/>
      <c r="AL52" s="36"/>
      <c r="AM52" s="36">
        <f t="shared" si="64"/>
        <v>10000000</v>
      </c>
      <c r="AN52" s="36">
        <v>10000000</v>
      </c>
      <c r="AO52" s="36"/>
      <c r="AP52" s="36"/>
      <c r="AQ52" s="36"/>
      <c r="AR52" s="36"/>
      <c r="AS52" s="36"/>
      <c r="AT52" s="36"/>
      <c r="AU52" s="36"/>
      <c r="AV52" s="36">
        <f t="shared" si="65"/>
        <v>10000000</v>
      </c>
      <c r="AW52" s="36">
        <v>10000000</v>
      </c>
      <c r="AX52" s="36"/>
      <c r="AY52" s="36"/>
      <c r="AZ52" s="36"/>
      <c r="BA52" s="36"/>
      <c r="BB52" s="36"/>
      <c r="BC52" s="36"/>
      <c r="BD52" s="36"/>
      <c r="BE52" s="36">
        <f t="shared" si="66"/>
        <v>10000000</v>
      </c>
      <c r="BF52" s="36">
        <v>10000000</v>
      </c>
      <c r="BG52" s="36"/>
      <c r="BH52" s="36"/>
      <c r="BI52" s="36"/>
      <c r="BJ52" s="36"/>
      <c r="BK52" s="36"/>
      <c r="BL52" s="36"/>
      <c r="BM52" s="36"/>
      <c r="BN52" s="36">
        <f t="shared" si="67"/>
        <v>10000000</v>
      </c>
      <c r="BO52" s="36">
        <v>10000000</v>
      </c>
      <c r="BP52" s="36"/>
      <c r="BQ52" s="36"/>
      <c r="BR52" s="36"/>
      <c r="BS52" s="36"/>
      <c r="BT52" s="36"/>
      <c r="BU52" s="36"/>
      <c r="BV52" s="36"/>
      <c r="BW52" s="36">
        <f t="shared" si="68"/>
        <v>10000000</v>
      </c>
      <c r="BX52" s="36"/>
      <c r="BY52" s="36">
        <f t="shared" si="28"/>
        <v>-10000000</v>
      </c>
      <c r="BZ52" s="36"/>
    </row>
    <row r="53" spans="1:78" ht="16.5" outlineLevel="3" collapsed="1" thickBot="1" x14ac:dyDescent="0.25">
      <c r="A53" s="24" t="s">
        <v>47</v>
      </c>
      <c r="B53" s="25">
        <f t="shared" si="35"/>
        <v>15</v>
      </c>
      <c r="C53" s="26" t="s">
        <v>48</v>
      </c>
      <c r="D53" s="28">
        <v>1000000</v>
      </c>
      <c r="E53" s="28"/>
      <c r="F53" s="51"/>
      <c r="G53" s="28">
        <f t="shared" si="26"/>
        <v>1000000</v>
      </c>
      <c r="H53" s="27"/>
      <c r="I53" s="27"/>
      <c r="J53" s="29">
        <f>SUM(J54)</f>
        <v>1000000</v>
      </c>
      <c r="K53" s="29">
        <f>SUM(K54)</f>
        <v>0</v>
      </c>
      <c r="L53" s="29">
        <f>SUM(L54)</f>
        <v>0</v>
      </c>
      <c r="M53" s="29">
        <f>SUM(M54)</f>
        <v>0</v>
      </c>
      <c r="N53" s="29">
        <f>SUM(N54)</f>
        <v>0</v>
      </c>
      <c r="O53" s="29">
        <f t="shared" si="43"/>
        <v>1000000</v>
      </c>
      <c r="P53" s="30">
        <f t="shared" si="27"/>
        <v>0</v>
      </c>
      <c r="Q53" s="27"/>
      <c r="R53" s="29">
        <f>SUM(R54)</f>
        <v>1000000</v>
      </c>
      <c r="S53" s="29">
        <f>SUM(S54)</f>
        <v>0</v>
      </c>
      <c r="T53" s="29">
        <f>SUM(T54)</f>
        <v>0</v>
      </c>
      <c r="U53" s="29">
        <f>SUM(U54)</f>
        <v>0</v>
      </c>
      <c r="V53" s="29">
        <f>SUM(V54)</f>
        <v>0</v>
      </c>
      <c r="W53" s="29">
        <f t="shared" si="44"/>
        <v>1000000</v>
      </c>
      <c r="X53" s="27"/>
      <c r="Y53" s="29">
        <v>0</v>
      </c>
      <c r="Z53" s="29">
        <f>SUM(Z54)</f>
        <v>0</v>
      </c>
      <c r="AA53" s="29">
        <f>SUM(AA54)</f>
        <v>0</v>
      </c>
      <c r="AB53" s="29">
        <f>SUM(AB54)</f>
        <v>0</v>
      </c>
      <c r="AC53" s="29">
        <f>SUM(AC54)</f>
        <v>0</v>
      </c>
      <c r="AD53" s="29">
        <f t="shared" si="63"/>
        <v>0</v>
      </c>
      <c r="AE53" s="29">
        <v>0</v>
      </c>
      <c r="AF53" s="29">
        <f t="shared" ref="AF53:AL53" si="74">SUM(AF54)</f>
        <v>0</v>
      </c>
      <c r="AG53" s="29">
        <f t="shared" si="74"/>
        <v>0</v>
      </c>
      <c r="AH53" s="29">
        <f t="shared" si="74"/>
        <v>0</v>
      </c>
      <c r="AI53" s="29">
        <f t="shared" si="74"/>
        <v>0</v>
      </c>
      <c r="AJ53" s="29">
        <f t="shared" si="74"/>
        <v>0</v>
      </c>
      <c r="AK53" s="29">
        <f t="shared" si="74"/>
        <v>0</v>
      </c>
      <c r="AL53" s="29">
        <f t="shared" si="74"/>
        <v>0</v>
      </c>
      <c r="AM53" s="29">
        <f t="shared" si="64"/>
        <v>0</v>
      </c>
      <c r="AN53" s="29">
        <v>0</v>
      </c>
      <c r="AO53" s="29">
        <f t="shared" ref="AO53:AU53" si="75">SUM(AO54)</f>
        <v>0</v>
      </c>
      <c r="AP53" s="29">
        <f t="shared" si="75"/>
        <v>0</v>
      </c>
      <c r="AQ53" s="29">
        <f t="shared" si="75"/>
        <v>0</v>
      </c>
      <c r="AR53" s="29">
        <f t="shared" si="75"/>
        <v>0</v>
      </c>
      <c r="AS53" s="29">
        <f t="shared" si="75"/>
        <v>0</v>
      </c>
      <c r="AT53" s="29">
        <f t="shared" si="75"/>
        <v>0</v>
      </c>
      <c r="AU53" s="29">
        <f t="shared" si="75"/>
        <v>0</v>
      </c>
      <c r="AV53" s="29">
        <f t="shared" si="65"/>
        <v>0</v>
      </c>
      <c r="AW53" s="29">
        <v>0</v>
      </c>
      <c r="AX53" s="29">
        <f t="shared" ref="AX53:BD53" si="76">SUM(AX54)</f>
        <v>0</v>
      </c>
      <c r="AY53" s="29">
        <f t="shared" si="76"/>
        <v>0</v>
      </c>
      <c r="AZ53" s="29">
        <f t="shared" si="76"/>
        <v>0</v>
      </c>
      <c r="BA53" s="29">
        <f t="shared" si="76"/>
        <v>0</v>
      </c>
      <c r="BB53" s="29">
        <f t="shared" si="76"/>
        <v>0</v>
      </c>
      <c r="BC53" s="29">
        <f t="shared" si="76"/>
        <v>0</v>
      </c>
      <c r="BD53" s="29">
        <f t="shared" si="76"/>
        <v>0</v>
      </c>
      <c r="BE53" s="29">
        <f t="shared" si="66"/>
        <v>0</v>
      </c>
      <c r="BF53" s="29">
        <v>0</v>
      </c>
      <c r="BG53" s="29">
        <f t="shared" ref="BG53:BM53" si="77">SUM(BG54)</f>
        <v>0</v>
      </c>
      <c r="BH53" s="29">
        <f t="shared" si="77"/>
        <v>0</v>
      </c>
      <c r="BI53" s="29">
        <f t="shared" si="77"/>
        <v>0</v>
      </c>
      <c r="BJ53" s="29">
        <f t="shared" si="77"/>
        <v>0</v>
      </c>
      <c r="BK53" s="29">
        <f t="shared" si="77"/>
        <v>0</v>
      </c>
      <c r="BL53" s="29">
        <f t="shared" si="77"/>
        <v>0</v>
      </c>
      <c r="BM53" s="29">
        <f t="shared" si="77"/>
        <v>0</v>
      </c>
      <c r="BN53" s="29">
        <f t="shared" si="67"/>
        <v>0</v>
      </c>
      <c r="BO53" s="29">
        <v>0</v>
      </c>
      <c r="BP53" s="29">
        <f t="shared" ref="BP53:BV53" si="78">SUM(BP54)</f>
        <v>0</v>
      </c>
      <c r="BQ53" s="29">
        <f t="shared" si="78"/>
        <v>0</v>
      </c>
      <c r="BR53" s="29">
        <f t="shared" si="78"/>
        <v>0</v>
      </c>
      <c r="BS53" s="29">
        <f t="shared" si="78"/>
        <v>0</v>
      </c>
      <c r="BT53" s="29">
        <f t="shared" si="78"/>
        <v>0</v>
      </c>
      <c r="BU53" s="29">
        <f t="shared" si="78"/>
        <v>0</v>
      </c>
      <c r="BV53" s="29">
        <f t="shared" si="78"/>
        <v>0</v>
      </c>
      <c r="BW53" s="29">
        <f t="shared" si="68"/>
        <v>0</v>
      </c>
      <c r="BX53" s="29">
        <f>BW53</f>
        <v>0</v>
      </c>
      <c r="BY53" s="29">
        <f t="shared" si="28"/>
        <v>0</v>
      </c>
      <c r="BZ53" s="29"/>
    </row>
    <row r="54" spans="1:78" ht="15.75" hidden="1" outlineLevel="4" thickBot="1" x14ac:dyDescent="0.25">
      <c r="A54" s="31"/>
      <c r="B54" s="32">
        <f t="shared" si="35"/>
        <v>0</v>
      </c>
      <c r="C54" s="33"/>
      <c r="D54" s="35"/>
      <c r="E54" s="35"/>
      <c r="F54" s="35"/>
      <c r="G54" s="35">
        <f t="shared" si="26"/>
        <v>0</v>
      </c>
      <c r="H54" s="34" t="s">
        <v>35</v>
      </c>
      <c r="I54" s="34">
        <v>12</v>
      </c>
      <c r="J54" s="36">
        <v>1000000</v>
      </c>
      <c r="K54" s="36"/>
      <c r="L54" s="36"/>
      <c r="M54" s="36"/>
      <c r="N54" s="36"/>
      <c r="O54" s="36">
        <f t="shared" si="43"/>
        <v>1000000</v>
      </c>
      <c r="P54" s="37">
        <f t="shared" si="27"/>
        <v>1000000</v>
      </c>
      <c r="Q54" s="34">
        <v>12</v>
      </c>
      <c r="R54" s="36">
        <v>1000000</v>
      </c>
      <c r="S54" s="36"/>
      <c r="T54" s="36"/>
      <c r="U54" s="36"/>
      <c r="V54" s="36"/>
      <c r="W54" s="36">
        <f t="shared" si="44"/>
        <v>1000000</v>
      </c>
      <c r="X54" s="34">
        <v>12</v>
      </c>
      <c r="Y54" s="36">
        <v>1000000</v>
      </c>
      <c r="Z54" s="36"/>
      <c r="AA54" s="36"/>
      <c r="AB54" s="36"/>
      <c r="AC54" s="36"/>
      <c r="AD54" s="36">
        <f t="shared" si="63"/>
        <v>1000000</v>
      </c>
      <c r="AE54" s="36">
        <v>1000000</v>
      </c>
      <c r="AF54" s="36"/>
      <c r="AG54" s="36"/>
      <c r="AH54" s="36"/>
      <c r="AI54" s="36"/>
      <c r="AJ54" s="36"/>
      <c r="AK54" s="36"/>
      <c r="AL54" s="36"/>
      <c r="AM54" s="36">
        <f t="shared" si="64"/>
        <v>1000000</v>
      </c>
      <c r="AN54" s="36">
        <v>1000000</v>
      </c>
      <c r="AO54" s="36"/>
      <c r="AP54" s="36"/>
      <c r="AQ54" s="36"/>
      <c r="AR54" s="36"/>
      <c r="AS54" s="36"/>
      <c r="AT54" s="36"/>
      <c r="AU54" s="36"/>
      <c r="AV54" s="36">
        <f t="shared" si="65"/>
        <v>1000000</v>
      </c>
      <c r="AW54" s="36">
        <v>1000000</v>
      </c>
      <c r="AX54" s="36"/>
      <c r="AY54" s="36"/>
      <c r="AZ54" s="36"/>
      <c r="BA54" s="36"/>
      <c r="BB54" s="36"/>
      <c r="BC54" s="36"/>
      <c r="BD54" s="36"/>
      <c r="BE54" s="36">
        <f t="shared" si="66"/>
        <v>1000000</v>
      </c>
      <c r="BF54" s="36">
        <v>1000000</v>
      </c>
      <c r="BG54" s="36"/>
      <c r="BH54" s="36"/>
      <c r="BI54" s="36"/>
      <c r="BJ54" s="36"/>
      <c r="BK54" s="36"/>
      <c r="BL54" s="36"/>
      <c r="BM54" s="36"/>
      <c r="BN54" s="36">
        <f t="shared" si="67"/>
        <v>1000000</v>
      </c>
      <c r="BO54" s="36">
        <v>1000000</v>
      </c>
      <c r="BP54" s="36"/>
      <c r="BQ54" s="36"/>
      <c r="BR54" s="36"/>
      <c r="BS54" s="36"/>
      <c r="BT54" s="36"/>
      <c r="BU54" s="36"/>
      <c r="BV54" s="36"/>
      <c r="BW54" s="36">
        <f t="shared" si="68"/>
        <v>1000000</v>
      </c>
      <c r="BX54" s="36"/>
      <c r="BY54" s="36">
        <f t="shared" si="28"/>
        <v>-1000000</v>
      </c>
      <c r="BZ54" s="36"/>
    </row>
    <row r="55" spans="1:78" ht="16.5" outlineLevel="3" collapsed="1" thickBot="1" x14ac:dyDescent="0.25">
      <c r="A55" s="24" t="s">
        <v>49</v>
      </c>
      <c r="B55" s="25">
        <f t="shared" si="35"/>
        <v>15</v>
      </c>
      <c r="C55" s="26" t="s">
        <v>50</v>
      </c>
      <c r="D55" s="28">
        <v>22700000</v>
      </c>
      <c r="E55" s="28"/>
      <c r="F55" s="51"/>
      <c r="G55" s="28">
        <f t="shared" si="26"/>
        <v>22700000</v>
      </c>
      <c r="H55" s="27"/>
      <c r="I55" s="27"/>
      <c r="J55" s="29">
        <f>SUM(J56)</f>
        <v>23000000</v>
      </c>
      <c r="K55" s="29">
        <f>SUM(K56)</f>
        <v>0</v>
      </c>
      <c r="L55" s="29">
        <f>SUM(L56)</f>
        <v>0</v>
      </c>
      <c r="M55" s="29">
        <f>SUM(M56)</f>
        <v>0</v>
      </c>
      <c r="N55" s="29">
        <f>SUM(N56)</f>
        <v>0</v>
      </c>
      <c r="O55" s="29">
        <f t="shared" si="43"/>
        <v>23000000</v>
      </c>
      <c r="P55" s="30">
        <f t="shared" si="27"/>
        <v>300000</v>
      </c>
      <c r="Q55" s="27"/>
      <c r="R55" s="29">
        <f>SUM(R56)</f>
        <v>23000000</v>
      </c>
      <c r="S55" s="29">
        <f>SUM(S56)</f>
        <v>0</v>
      </c>
      <c r="T55" s="29">
        <f>SUM(T56)</f>
        <v>0</v>
      </c>
      <c r="U55" s="29">
        <f>SUM(U56)</f>
        <v>0</v>
      </c>
      <c r="V55" s="29">
        <f>SUM(V56)</f>
        <v>0</v>
      </c>
      <c r="W55" s="29">
        <f t="shared" si="44"/>
        <v>23000000</v>
      </c>
      <c r="X55" s="27"/>
      <c r="Y55" s="29">
        <v>0</v>
      </c>
      <c r="Z55" s="29">
        <f>SUM(Z56)</f>
        <v>0</v>
      </c>
      <c r="AA55" s="29">
        <f>SUM(AA56)</f>
        <v>0</v>
      </c>
      <c r="AB55" s="29">
        <f>SUM(AB56)</f>
        <v>0</v>
      </c>
      <c r="AC55" s="29">
        <f>SUM(AC56)</f>
        <v>0</v>
      </c>
      <c r="AD55" s="29">
        <f t="shared" si="63"/>
        <v>0</v>
      </c>
      <c r="AE55" s="29">
        <v>0</v>
      </c>
      <c r="AF55" s="29">
        <f t="shared" ref="AF55:AL55" si="79">SUM(AF56)</f>
        <v>0</v>
      </c>
      <c r="AG55" s="29">
        <f t="shared" si="79"/>
        <v>0</v>
      </c>
      <c r="AH55" s="29">
        <f t="shared" si="79"/>
        <v>0</v>
      </c>
      <c r="AI55" s="29">
        <f t="shared" si="79"/>
        <v>0</v>
      </c>
      <c r="AJ55" s="29">
        <f t="shared" si="79"/>
        <v>0</v>
      </c>
      <c r="AK55" s="29">
        <f t="shared" si="79"/>
        <v>0</v>
      </c>
      <c r="AL55" s="29">
        <f t="shared" si="79"/>
        <v>0</v>
      </c>
      <c r="AM55" s="29">
        <f t="shared" si="64"/>
        <v>0</v>
      </c>
      <c r="AN55" s="29">
        <v>0</v>
      </c>
      <c r="AO55" s="29">
        <f t="shared" ref="AO55:AU55" si="80">SUM(AO56)</f>
        <v>0</v>
      </c>
      <c r="AP55" s="29">
        <f t="shared" si="80"/>
        <v>0</v>
      </c>
      <c r="AQ55" s="29">
        <f t="shared" si="80"/>
        <v>0</v>
      </c>
      <c r="AR55" s="29">
        <f t="shared" si="80"/>
        <v>0</v>
      </c>
      <c r="AS55" s="29">
        <f t="shared" si="80"/>
        <v>0</v>
      </c>
      <c r="AT55" s="29">
        <f t="shared" si="80"/>
        <v>0</v>
      </c>
      <c r="AU55" s="29">
        <f t="shared" si="80"/>
        <v>0</v>
      </c>
      <c r="AV55" s="29">
        <f t="shared" si="65"/>
        <v>0</v>
      </c>
      <c r="AW55" s="29">
        <v>0</v>
      </c>
      <c r="AX55" s="29">
        <f t="shared" ref="AX55:BD55" si="81">SUM(AX56)</f>
        <v>0</v>
      </c>
      <c r="AY55" s="29">
        <f t="shared" si="81"/>
        <v>0</v>
      </c>
      <c r="AZ55" s="29">
        <f t="shared" si="81"/>
        <v>0</v>
      </c>
      <c r="BA55" s="29">
        <f t="shared" si="81"/>
        <v>0</v>
      </c>
      <c r="BB55" s="29">
        <f t="shared" si="81"/>
        <v>0</v>
      </c>
      <c r="BC55" s="29">
        <f t="shared" si="81"/>
        <v>0</v>
      </c>
      <c r="BD55" s="29">
        <f t="shared" si="81"/>
        <v>0</v>
      </c>
      <c r="BE55" s="29">
        <f t="shared" si="66"/>
        <v>0</v>
      </c>
      <c r="BF55" s="29">
        <v>0</v>
      </c>
      <c r="BG55" s="29">
        <f t="shared" ref="BG55:BM55" si="82">SUM(BG56)</f>
        <v>0</v>
      </c>
      <c r="BH55" s="29">
        <f t="shared" si="82"/>
        <v>0</v>
      </c>
      <c r="BI55" s="29">
        <f t="shared" si="82"/>
        <v>0</v>
      </c>
      <c r="BJ55" s="29">
        <f t="shared" si="82"/>
        <v>0</v>
      </c>
      <c r="BK55" s="29">
        <f t="shared" si="82"/>
        <v>0</v>
      </c>
      <c r="BL55" s="29">
        <f t="shared" si="82"/>
        <v>0</v>
      </c>
      <c r="BM55" s="29">
        <f t="shared" si="82"/>
        <v>0</v>
      </c>
      <c r="BN55" s="29">
        <f t="shared" si="67"/>
        <v>0</v>
      </c>
      <c r="BO55" s="29">
        <v>0</v>
      </c>
      <c r="BP55" s="29">
        <f t="shared" ref="BP55:BV55" si="83">SUM(BP56)</f>
        <v>0</v>
      </c>
      <c r="BQ55" s="29">
        <f t="shared" si="83"/>
        <v>0</v>
      </c>
      <c r="BR55" s="29">
        <f t="shared" si="83"/>
        <v>0</v>
      </c>
      <c r="BS55" s="29">
        <f t="shared" si="83"/>
        <v>0</v>
      </c>
      <c r="BT55" s="29">
        <f t="shared" si="83"/>
        <v>0</v>
      </c>
      <c r="BU55" s="29">
        <f t="shared" si="83"/>
        <v>0</v>
      </c>
      <c r="BV55" s="29">
        <f t="shared" si="83"/>
        <v>0</v>
      </c>
      <c r="BW55" s="29">
        <f t="shared" si="68"/>
        <v>0</v>
      </c>
      <c r="BX55" s="29">
        <f>BW55</f>
        <v>0</v>
      </c>
      <c r="BY55" s="29">
        <f t="shared" si="28"/>
        <v>0</v>
      </c>
      <c r="BZ55" s="29"/>
    </row>
    <row r="56" spans="1:78" ht="15.75" hidden="1" outlineLevel="4" thickBot="1" x14ac:dyDescent="0.25">
      <c r="A56" s="31"/>
      <c r="B56" s="32">
        <f t="shared" si="35"/>
        <v>0</v>
      </c>
      <c r="C56" s="33"/>
      <c r="D56" s="35"/>
      <c r="E56" s="35"/>
      <c r="F56" s="35"/>
      <c r="G56" s="35">
        <f t="shared" si="26"/>
        <v>0</v>
      </c>
      <c r="H56" s="34" t="s">
        <v>72</v>
      </c>
      <c r="I56" s="34">
        <v>11</v>
      </c>
      <c r="J56" s="36">
        <v>23000000</v>
      </c>
      <c r="K56" s="36"/>
      <c r="L56" s="36"/>
      <c r="M56" s="36"/>
      <c r="N56" s="36"/>
      <c r="O56" s="36">
        <f t="shared" si="43"/>
        <v>23000000</v>
      </c>
      <c r="P56" s="37">
        <f t="shared" si="27"/>
        <v>23000000</v>
      </c>
      <c r="Q56" s="34">
        <v>11</v>
      </c>
      <c r="R56" s="36">
        <v>23000000</v>
      </c>
      <c r="S56" s="36"/>
      <c r="T56" s="36"/>
      <c r="U56" s="36"/>
      <c r="V56" s="36"/>
      <c r="W56" s="36">
        <f t="shared" si="44"/>
        <v>23000000</v>
      </c>
      <c r="X56" s="34">
        <v>11</v>
      </c>
      <c r="Y56" s="36">
        <v>23000000</v>
      </c>
      <c r="Z56" s="36"/>
      <c r="AA56" s="36"/>
      <c r="AB56" s="36"/>
      <c r="AC56" s="36"/>
      <c r="AD56" s="36">
        <f t="shared" si="63"/>
        <v>23000000</v>
      </c>
      <c r="AE56" s="36">
        <v>23000000</v>
      </c>
      <c r="AF56" s="36"/>
      <c r="AG56" s="36"/>
      <c r="AH56" s="36"/>
      <c r="AI56" s="36"/>
      <c r="AJ56" s="36"/>
      <c r="AK56" s="36"/>
      <c r="AL56" s="36"/>
      <c r="AM56" s="36">
        <f t="shared" si="64"/>
        <v>23000000</v>
      </c>
      <c r="AN56" s="36">
        <v>23000000</v>
      </c>
      <c r="AO56" s="36"/>
      <c r="AP56" s="36"/>
      <c r="AQ56" s="36"/>
      <c r="AR56" s="36"/>
      <c r="AS56" s="36"/>
      <c r="AT56" s="36"/>
      <c r="AU56" s="36"/>
      <c r="AV56" s="36">
        <f t="shared" si="65"/>
        <v>23000000</v>
      </c>
      <c r="AW56" s="36">
        <v>23000000</v>
      </c>
      <c r="AX56" s="36"/>
      <c r="AY56" s="36"/>
      <c r="AZ56" s="36"/>
      <c r="BA56" s="36"/>
      <c r="BB56" s="36"/>
      <c r="BC56" s="36"/>
      <c r="BD56" s="36"/>
      <c r="BE56" s="36">
        <f t="shared" si="66"/>
        <v>23000000</v>
      </c>
      <c r="BF56" s="36">
        <v>23000000</v>
      </c>
      <c r="BG56" s="36"/>
      <c r="BH56" s="36"/>
      <c r="BI56" s="36"/>
      <c r="BJ56" s="36"/>
      <c r="BK56" s="36"/>
      <c r="BL56" s="36"/>
      <c r="BM56" s="36"/>
      <c r="BN56" s="36">
        <f t="shared" si="67"/>
        <v>23000000</v>
      </c>
      <c r="BO56" s="36">
        <v>23000000</v>
      </c>
      <c r="BP56" s="36"/>
      <c r="BQ56" s="36"/>
      <c r="BR56" s="36"/>
      <c r="BS56" s="36"/>
      <c r="BT56" s="36"/>
      <c r="BU56" s="36"/>
      <c r="BV56" s="36"/>
      <c r="BW56" s="36">
        <f t="shared" si="68"/>
        <v>23000000</v>
      </c>
      <c r="BX56" s="36"/>
      <c r="BY56" s="36">
        <f t="shared" si="28"/>
        <v>-23000000</v>
      </c>
      <c r="BZ56" s="36"/>
    </row>
    <row r="57" spans="1:78" ht="32.25" outlineLevel="3" collapsed="1" thickBot="1" x14ac:dyDescent="0.25">
      <c r="A57" s="24" t="s">
        <v>51</v>
      </c>
      <c r="B57" s="25">
        <f t="shared" si="35"/>
        <v>15</v>
      </c>
      <c r="C57" s="26" t="s">
        <v>52</v>
      </c>
      <c r="D57" s="28">
        <v>4917000</v>
      </c>
      <c r="E57" s="28"/>
      <c r="F57" s="51"/>
      <c r="G57" s="28">
        <f t="shared" si="26"/>
        <v>4917000</v>
      </c>
      <c r="H57" s="27"/>
      <c r="I57" s="27"/>
      <c r="J57" s="29">
        <f>SUM(J58)</f>
        <v>5000000</v>
      </c>
      <c r="K57" s="29">
        <f>SUM(K58)</f>
        <v>0</v>
      </c>
      <c r="L57" s="29">
        <f>SUM(L58)</f>
        <v>0</v>
      </c>
      <c r="M57" s="29">
        <f>SUM(M58)</f>
        <v>0</v>
      </c>
      <c r="N57" s="29">
        <f>SUM(N58)</f>
        <v>0</v>
      </c>
      <c r="O57" s="29">
        <f t="shared" si="43"/>
        <v>5000000</v>
      </c>
      <c r="P57" s="30">
        <f t="shared" si="27"/>
        <v>83000</v>
      </c>
      <c r="Q57" s="27"/>
      <c r="R57" s="29">
        <f>SUM(R58)</f>
        <v>5000000</v>
      </c>
      <c r="S57" s="29">
        <f>SUM(S58)</f>
        <v>0</v>
      </c>
      <c r="T57" s="29">
        <f>SUM(T58)</f>
        <v>0</v>
      </c>
      <c r="U57" s="29">
        <f>SUM(U58)</f>
        <v>0</v>
      </c>
      <c r="V57" s="29">
        <f>SUM(V58)</f>
        <v>0</v>
      </c>
      <c r="W57" s="29">
        <f t="shared" si="44"/>
        <v>5000000</v>
      </c>
      <c r="X57" s="27"/>
      <c r="Y57" s="29">
        <v>0</v>
      </c>
      <c r="Z57" s="29">
        <f>SUM(Z58)</f>
        <v>0</v>
      </c>
      <c r="AA57" s="29">
        <f>SUM(AA58)</f>
        <v>0</v>
      </c>
      <c r="AB57" s="29">
        <f>SUM(AB58)</f>
        <v>0</v>
      </c>
      <c r="AC57" s="29">
        <f>SUM(AC58)</f>
        <v>0</v>
      </c>
      <c r="AD57" s="29">
        <f t="shared" si="63"/>
        <v>0</v>
      </c>
      <c r="AE57" s="29">
        <v>0</v>
      </c>
      <c r="AF57" s="29">
        <f t="shared" ref="AF57:AL57" si="84">SUM(AF58)</f>
        <v>0</v>
      </c>
      <c r="AG57" s="29">
        <f t="shared" si="84"/>
        <v>0</v>
      </c>
      <c r="AH57" s="29">
        <f t="shared" si="84"/>
        <v>0</v>
      </c>
      <c r="AI57" s="29">
        <f t="shared" si="84"/>
        <v>0</v>
      </c>
      <c r="AJ57" s="29">
        <f t="shared" si="84"/>
        <v>0</v>
      </c>
      <c r="AK57" s="29">
        <f t="shared" si="84"/>
        <v>0</v>
      </c>
      <c r="AL57" s="29">
        <f t="shared" si="84"/>
        <v>0</v>
      </c>
      <c r="AM57" s="29">
        <f t="shared" si="64"/>
        <v>0</v>
      </c>
      <c r="AN57" s="29">
        <v>0</v>
      </c>
      <c r="AO57" s="29">
        <f t="shared" ref="AO57:AU57" si="85">SUM(AO58)</f>
        <v>0</v>
      </c>
      <c r="AP57" s="29">
        <f t="shared" si="85"/>
        <v>0</v>
      </c>
      <c r="AQ57" s="29">
        <f t="shared" si="85"/>
        <v>0</v>
      </c>
      <c r="AR57" s="29">
        <f t="shared" si="85"/>
        <v>0</v>
      </c>
      <c r="AS57" s="29">
        <f t="shared" si="85"/>
        <v>0</v>
      </c>
      <c r="AT57" s="29">
        <f t="shared" si="85"/>
        <v>0</v>
      </c>
      <c r="AU57" s="29">
        <f t="shared" si="85"/>
        <v>0</v>
      </c>
      <c r="AV57" s="29">
        <f t="shared" si="65"/>
        <v>0</v>
      </c>
      <c r="AW57" s="29">
        <v>0</v>
      </c>
      <c r="AX57" s="29">
        <f t="shared" ref="AX57:BD57" si="86">SUM(AX58)</f>
        <v>0</v>
      </c>
      <c r="AY57" s="29">
        <f t="shared" si="86"/>
        <v>0</v>
      </c>
      <c r="AZ57" s="29">
        <f t="shared" si="86"/>
        <v>0</v>
      </c>
      <c r="BA57" s="29">
        <f t="shared" si="86"/>
        <v>0</v>
      </c>
      <c r="BB57" s="29">
        <f t="shared" si="86"/>
        <v>0</v>
      </c>
      <c r="BC57" s="29">
        <f t="shared" si="86"/>
        <v>0</v>
      </c>
      <c r="BD57" s="29">
        <f t="shared" si="86"/>
        <v>0</v>
      </c>
      <c r="BE57" s="29">
        <f t="shared" si="66"/>
        <v>0</v>
      </c>
      <c r="BF57" s="29">
        <v>0</v>
      </c>
      <c r="BG57" s="29">
        <f t="shared" ref="BG57:BM57" si="87">SUM(BG58)</f>
        <v>0</v>
      </c>
      <c r="BH57" s="29">
        <f t="shared" si="87"/>
        <v>0</v>
      </c>
      <c r="BI57" s="29">
        <f t="shared" si="87"/>
        <v>0</v>
      </c>
      <c r="BJ57" s="29">
        <f t="shared" si="87"/>
        <v>0</v>
      </c>
      <c r="BK57" s="29">
        <f t="shared" si="87"/>
        <v>0</v>
      </c>
      <c r="BL57" s="29">
        <f t="shared" si="87"/>
        <v>0</v>
      </c>
      <c r="BM57" s="29">
        <f t="shared" si="87"/>
        <v>0</v>
      </c>
      <c r="BN57" s="29">
        <f t="shared" si="67"/>
        <v>0</v>
      </c>
      <c r="BO57" s="29">
        <v>0</v>
      </c>
      <c r="BP57" s="29">
        <f t="shared" ref="BP57:BV57" si="88">SUM(BP58)</f>
        <v>0</v>
      </c>
      <c r="BQ57" s="29">
        <f t="shared" si="88"/>
        <v>0</v>
      </c>
      <c r="BR57" s="29">
        <f t="shared" si="88"/>
        <v>0</v>
      </c>
      <c r="BS57" s="29">
        <f t="shared" si="88"/>
        <v>0</v>
      </c>
      <c r="BT57" s="29">
        <f t="shared" si="88"/>
        <v>0</v>
      </c>
      <c r="BU57" s="29">
        <f t="shared" si="88"/>
        <v>0</v>
      </c>
      <c r="BV57" s="29">
        <f t="shared" si="88"/>
        <v>0</v>
      </c>
      <c r="BW57" s="29">
        <f t="shared" si="68"/>
        <v>0</v>
      </c>
      <c r="BX57" s="29">
        <f>BW57</f>
        <v>0</v>
      </c>
      <c r="BY57" s="29">
        <f t="shared" si="28"/>
        <v>0</v>
      </c>
      <c r="BZ57" s="29"/>
    </row>
    <row r="58" spans="1:78" ht="15.75" hidden="1" outlineLevel="4" thickBot="1" x14ac:dyDescent="0.25">
      <c r="A58" s="31"/>
      <c r="B58" s="32">
        <f t="shared" si="35"/>
        <v>0</v>
      </c>
      <c r="C58" s="33"/>
      <c r="D58" s="35"/>
      <c r="E58" s="35"/>
      <c r="F58" s="35"/>
      <c r="G58" s="35">
        <f t="shared" si="26"/>
        <v>0</v>
      </c>
      <c r="H58" s="34" t="s">
        <v>72</v>
      </c>
      <c r="I58" s="34">
        <v>12</v>
      </c>
      <c r="J58" s="36">
        <v>5000000</v>
      </c>
      <c r="K58" s="36"/>
      <c r="L58" s="36"/>
      <c r="M58" s="36"/>
      <c r="N58" s="36"/>
      <c r="O58" s="36">
        <f t="shared" si="43"/>
        <v>5000000</v>
      </c>
      <c r="P58" s="37">
        <f t="shared" si="27"/>
        <v>5000000</v>
      </c>
      <c r="Q58" s="34">
        <v>12</v>
      </c>
      <c r="R58" s="36">
        <v>5000000</v>
      </c>
      <c r="S58" s="36"/>
      <c r="T58" s="36"/>
      <c r="U58" s="36"/>
      <c r="V58" s="36"/>
      <c r="W58" s="36">
        <f t="shared" si="44"/>
        <v>5000000</v>
      </c>
      <c r="X58" s="34">
        <v>12</v>
      </c>
      <c r="Y58" s="36">
        <v>5000000</v>
      </c>
      <c r="Z58" s="36"/>
      <c r="AA58" s="36"/>
      <c r="AB58" s="36"/>
      <c r="AC58" s="36"/>
      <c r="AD58" s="36">
        <f t="shared" si="63"/>
        <v>5000000</v>
      </c>
      <c r="AE58" s="36">
        <v>5000000</v>
      </c>
      <c r="AF58" s="36"/>
      <c r="AG58" s="36"/>
      <c r="AH58" s="36"/>
      <c r="AI58" s="36"/>
      <c r="AJ58" s="36"/>
      <c r="AK58" s="36"/>
      <c r="AL58" s="36"/>
      <c r="AM58" s="36">
        <f t="shared" si="64"/>
        <v>5000000</v>
      </c>
      <c r="AN58" s="36">
        <v>5000000</v>
      </c>
      <c r="AO58" s="36"/>
      <c r="AP58" s="36"/>
      <c r="AQ58" s="36"/>
      <c r="AR58" s="36"/>
      <c r="AS58" s="36"/>
      <c r="AT58" s="36"/>
      <c r="AU58" s="36"/>
      <c r="AV58" s="36">
        <f t="shared" si="65"/>
        <v>5000000</v>
      </c>
      <c r="AW58" s="36">
        <v>5000000</v>
      </c>
      <c r="AX58" s="36"/>
      <c r="AY58" s="36"/>
      <c r="AZ58" s="36"/>
      <c r="BA58" s="36"/>
      <c r="BB58" s="36"/>
      <c r="BC58" s="36"/>
      <c r="BD58" s="36"/>
      <c r="BE58" s="36">
        <f t="shared" si="66"/>
        <v>5000000</v>
      </c>
      <c r="BF58" s="36">
        <v>5000000</v>
      </c>
      <c r="BG58" s="36"/>
      <c r="BH58" s="36"/>
      <c r="BI58" s="36"/>
      <c r="BJ58" s="36"/>
      <c r="BK58" s="36"/>
      <c r="BL58" s="36"/>
      <c r="BM58" s="36"/>
      <c r="BN58" s="36">
        <f t="shared" si="67"/>
        <v>5000000</v>
      </c>
      <c r="BO58" s="36">
        <v>5000000</v>
      </c>
      <c r="BP58" s="36"/>
      <c r="BQ58" s="36"/>
      <c r="BR58" s="36"/>
      <c r="BS58" s="36"/>
      <c r="BT58" s="36"/>
      <c r="BU58" s="36"/>
      <c r="BV58" s="36"/>
      <c r="BW58" s="36">
        <f t="shared" si="68"/>
        <v>5000000</v>
      </c>
      <c r="BX58" s="36"/>
      <c r="BY58" s="36">
        <f t="shared" si="28"/>
        <v>-5000000</v>
      </c>
      <c r="BZ58" s="36"/>
    </row>
    <row r="59" spans="1:78" ht="32.25" outlineLevel="3" collapsed="1" thickBot="1" x14ac:dyDescent="0.25">
      <c r="A59" s="24" t="s">
        <v>53</v>
      </c>
      <c r="B59" s="25">
        <f t="shared" si="35"/>
        <v>15</v>
      </c>
      <c r="C59" s="26" t="s">
        <v>54</v>
      </c>
      <c r="D59" s="28">
        <v>2500000</v>
      </c>
      <c r="E59" s="28"/>
      <c r="F59" s="51"/>
      <c r="G59" s="28">
        <f t="shared" si="26"/>
        <v>2500000</v>
      </c>
      <c r="H59" s="27"/>
      <c r="I59" s="27"/>
      <c r="J59" s="29">
        <f>SUM(J60)</f>
        <v>2500000</v>
      </c>
      <c r="K59" s="29">
        <f>SUM(K60)</f>
        <v>0</v>
      </c>
      <c r="L59" s="29">
        <f>SUM(L60)</f>
        <v>0</v>
      </c>
      <c r="M59" s="29">
        <f>SUM(M60)</f>
        <v>0</v>
      </c>
      <c r="N59" s="29">
        <f>SUM(N60)</f>
        <v>0</v>
      </c>
      <c r="O59" s="29">
        <f t="shared" si="43"/>
        <v>2500000</v>
      </c>
      <c r="P59" s="30">
        <f t="shared" si="27"/>
        <v>0</v>
      </c>
      <c r="Q59" s="27"/>
      <c r="R59" s="29">
        <f>SUM(R60)</f>
        <v>2500000</v>
      </c>
      <c r="S59" s="29">
        <f>SUM(S60)</f>
        <v>0</v>
      </c>
      <c r="T59" s="29">
        <f>SUM(T60)</f>
        <v>0</v>
      </c>
      <c r="U59" s="29">
        <f>SUM(U60)</f>
        <v>0</v>
      </c>
      <c r="V59" s="29">
        <f>SUM(V60)</f>
        <v>0</v>
      </c>
      <c r="W59" s="29">
        <f t="shared" si="44"/>
        <v>2500000</v>
      </c>
      <c r="X59" s="27"/>
      <c r="Y59" s="29"/>
      <c r="Z59" s="29">
        <f>SUM(Z60)</f>
        <v>0</v>
      </c>
      <c r="AA59" s="29">
        <f>SUM(AA60)</f>
        <v>0</v>
      </c>
      <c r="AB59" s="29">
        <f>SUM(AB60)</f>
        <v>0</v>
      </c>
      <c r="AC59" s="29">
        <f>SUM(AC60)</f>
        <v>0</v>
      </c>
      <c r="AD59" s="29">
        <f t="shared" si="63"/>
        <v>0</v>
      </c>
      <c r="AE59" s="29"/>
      <c r="AF59" s="29">
        <f t="shared" ref="AF59:AL59" si="89">SUM(AF60)</f>
        <v>0</v>
      </c>
      <c r="AG59" s="29">
        <f t="shared" si="89"/>
        <v>0</v>
      </c>
      <c r="AH59" s="29">
        <f t="shared" si="89"/>
        <v>0</v>
      </c>
      <c r="AI59" s="29">
        <f t="shared" si="89"/>
        <v>0</v>
      </c>
      <c r="AJ59" s="29">
        <f t="shared" si="89"/>
        <v>0</v>
      </c>
      <c r="AK59" s="29">
        <f t="shared" si="89"/>
        <v>0</v>
      </c>
      <c r="AL59" s="29">
        <f t="shared" si="89"/>
        <v>0</v>
      </c>
      <c r="AM59" s="29">
        <f t="shared" si="64"/>
        <v>0</v>
      </c>
      <c r="AN59" s="29"/>
      <c r="AO59" s="29">
        <f t="shared" ref="AO59:AU59" si="90">SUM(AO60)</f>
        <v>0</v>
      </c>
      <c r="AP59" s="29">
        <f t="shared" si="90"/>
        <v>0</v>
      </c>
      <c r="AQ59" s="29">
        <f t="shared" si="90"/>
        <v>0</v>
      </c>
      <c r="AR59" s="29">
        <f t="shared" si="90"/>
        <v>0</v>
      </c>
      <c r="AS59" s="29">
        <f t="shared" si="90"/>
        <v>0</v>
      </c>
      <c r="AT59" s="29">
        <f t="shared" si="90"/>
        <v>0</v>
      </c>
      <c r="AU59" s="29">
        <f t="shared" si="90"/>
        <v>0</v>
      </c>
      <c r="AV59" s="29">
        <f t="shared" si="65"/>
        <v>0</v>
      </c>
      <c r="AW59" s="29"/>
      <c r="AX59" s="29">
        <f t="shared" ref="AX59:BD59" si="91">SUM(AX60)</f>
        <v>0</v>
      </c>
      <c r="AY59" s="29">
        <f t="shared" si="91"/>
        <v>0</v>
      </c>
      <c r="AZ59" s="29">
        <f t="shared" si="91"/>
        <v>0</v>
      </c>
      <c r="BA59" s="29">
        <f t="shared" si="91"/>
        <v>0</v>
      </c>
      <c r="BB59" s="29">
        <f t="shared" si="91"/>
        <v>0</v>
      </c>
      <c r="BC59" s="29">
        <f t="shared" si="91"/>
        <v>0</v>
      </c>
      <c r="BD59" s="29">
        <f t="shared" si="91"/>
        <v>0</v>
      </c>
      <c r="BE59" s="29">
        <f t="shared" si="66"/>
        <v>0</v>
      </c>
      <c r="BF59" s="29"/>
      <c r="BG59" s="29">
        <f t="shared" ref="BG59:BM59" si="92">SUM(BG60)</f>
        <v>0</v>
      </c>
      <c r="BH59" s="29">
        <f t="shared" si="92"/>
        <v>0</v>
      </c>
      <c r="BI59" s="29">
        <f t="shared" si="92"/>
        <v>0</v>
      </c>
      <c r="BJ59" s="29">
        <f t="shared" si="92"/>
        <v>0</v>
      </c>
      <c r="BK59" s="29">
        <f t="shared" si="92"/>
        <v>0</v>
      </c>
      <c r="BL59" s="29">
        <f t="shared" si="92"/>
        <v>0</v>
      </c>
      <c r="BM59" s="29">
        <f t="shared" si="92"/>
        <v>0</v>
      </c>
      <c r="BN59" s="29">
        <f t="shared" si="67"/>
        <v>0</v>
      </c>
      <c r="BO59" s="29"/>
      <c r="BP59" s="29">
        <f t="shared" ref="BP59:BV59" si="93">SUM(BP60)</f>
        <v>0</v>
      </c>
      <c r="BQ59" s="29">
        <f t="shared" si="93"/>
        <v>0</v>
      </c>
      <c r="BR59" s="29">
        <f t="shared" si="93"/>
        <v>0</v>
      </c>
      <c r="BS59" s="29">
        <f t="shared" si="93"/>
        <v>0</v>
      </c>
      <c r="BT59" s="29">
        <f t="shared" si="93"/>
        <v>0</v>
      </c>
      <c r="BU59" s="29">
        <f t="shared" si="93"/>
        <v>0</v>
      </c>
      <c r="BV59" s="29">
        <f t="shared" si="93"/>
        <v>0</v>
      </c>
      <c r="BW59" s="29">
        <f t="shared" si="68"/>
        <v>0</v>
      </c>
      <c r="BX59" s="29">
        <f>BW59</f>
        <v>0</v>
      </c>
      <c r="BY59" s="29">
        <f t="shared" si="28"/>
        <v>0</v>
      </c>
      <c r="BZ59" s="29"/>
    </row>
    <row r="60" spans="1:78" ht="15.75" hidden="1" outlineLevel="4" thickBot="1" x14ac:dyDescent="0.25">
      <c r="A60" s="31"/>
      <c r="B60" s="32">
        <f t="shared" si="35"/>
        <v>0</v>
      </c>
      <c r="C60" s="33"/>
      <c r="D60" s="35"/>
      <c r="E60" s="35"/>
      <c r="F60" s="35"/>
      <c r="G60" s="35">
        <f t="shared" si="26"/>
        <v>0</v>
      </c>
      <c r="H60" s="34" t="s">
        <v>72</v>
      </c>
      <c r="I60" s="34">
        <v>12</v>
      </c>
      <c r="J60" s="36">
        <v>2500000</v>
      </c>
      <c r="K60" s="36"/>
      <c r="L60" s="36"/>
      <c r="M60" s="36"/>
      <c r="N60" s="36"/>
      <c r="O60" s="36">
        <f t="shared" si="43"/>
        <v>2500000</v>
      </c>
      <c r="P60" s="37">
        <f t="shared" si="27"/>
        <v>2500000</v>
      </c>
      <c r="Q60" s="34">
        <v>12</v>
      </c>
      <c r="R60" s="36">
        <v>2500000</v>
      </c>
      <c r="S60" s="36"/>
      <c r="T60" s="36"/>
      <c r="U60" s="36"/>
      <c r="V60" s="36"/>
      <c r="W60" s="36">
        <f t="shared" si="44"/>
        <v>2500000</v>
      </c>
      <c r="X60" s="34">
        <v>12</v>
      </c>
      <c r="Y60" s="36">
        <v>2500000</v>
      </c>
      <c r="Z60" s="36"/>
      <c r="AA60" s="36"/>
      <c r="AB60" s="36"/>
      <c r="AC60" s="36"/>
      <c r="AD60" s="36">
        <f t="shared" si="63"/>
        <v>2500000</v>
      </c>
      <c r="AE60" s="36">
        <v>2500000</v>
      </c>
      <c r="AF60" s="36"/>
      <c r="AG60" s="36"/>
      <c r="AH60" s="36"/>
      <c r="AI60" s="36"/>
      <c r="AJ60" s="36"/>
      <c r="AK60" s="36"/>
      <c r="AL60" s="36"/>
      <c r="AM60" s="36">
        <f t="shared" si="64"/>
        <v>2500000</v>
      </c>
      <c r="AN60" s="36">
        <v>2500000</v>
      </c>
      <c r="AO60" s="36"/>
      <c r="AP60" s="36"/>
      <c r="AQ60" s="36"/>
      <c r="AR60" s="36"/>
      <c r="AS60" s="36"/>
      <c r="AT60" s="36"/>
      <c r="AU60" s="36"/>
      <c r="AV60" s="36">
        <f t="shared" si="65"/>
        <v>2500000</v>
      </c>
      <c r="AW60" s="36">
        <v>2500000</v>
      </c>
      <c r="AX60" s="36"/>
      <c r="AY60" s="36"/>
      <c r="AZ60" s="36"/>
      <c r="BA60" s="36"/>
      <c r="BB60" s="36"/>
      <c r="BC60" s="36"/>
      <c r="BD60" s="36"/>
      <c r="BE60" s="36">
        <f t="shared" si="66"/>
        <v>2500000</v>
      </c>
      <c r="BF60" s="36">
        <v>2500000</v>
      </c>
      <c r="BG60" s="36"/>
      <c r="BH60" s="36"/>
      <c r="BI60" s="36"/>
      <c r="BJ60" s="36"/>
      <c r="BK60" s="36"/>
      <c r="BL60" s="36"/>
      <c r="BM60" s="36"/>
      <c r="BN60" s="36">
        <f t="shared" si="67"/>
        <v>2500000</v>
      </c>
      <c r="BO60" s="36">
        <v>2500000</v>
      </c>
      <c r="BP60" s="36"/>
      <c r="BQ60" s="36"/>
      <c r="BR60" s="36"/>
      <c r="BS60" s="36"/>
      <c r="BT60" s="36"/>
      <c r="BU60" s="36"/>
      <c r="BV60" s="36"/>
      <c r="BW60" s="36">
        <f t="shared" si="68"/>
        <v>2500000</v>
      </c>
      <c r="BX60" s="36"/>
      <c r="BY60" s="36">
        <f t="shared" si="28"/>
        <v>-2500000</v>
      </c>
      <c r="BZ60" s="36"/>
    </row>
    <row r="61" spans="1:78" ht="32.25" outlineLevel="2" thickBot="1" x14ac:dyDescent="0.25">
      <c r="A61" s="19" t="s">
        <v>55</v>
      </c>
      <c r="B61" s="20">
        <f t="shared" si="35"/>
        <v>12</v>
      </c>
      <c r="C61" s="39" t="s">
        <v>56</v>
      </c>
      <c r="D61" s="22">
        <f>SUM(D62,D64,D66)</f>
        <v>44675000</v>
      </c>
      <c r="E61" s="22">
        <f>SUM(E62,E64,E66)</f>
        <v>0</v>
      </c>
      <c r="F61" s="50"/>
      <c r="G61" s="22">
        <f t="shared" si="26"/>
        <v>44675000</v>
      </c>
      <c r="H61" s="48"/>
      <c r="I61" s="48"/>
      <c r="J61" s="21">
        <f>SUM(J62,J64,J66)</f>
        <v>44675000</v>
      </c>
      <c r="K61" s="21">
        <f>SUM(K62,K64,K66)</f>
        <v>0</v>
      </c>
      <c r="L61" s="21">
        <f>SUM(L62,L64,L66)</f>
        <v>0</v>
      </c>
      <c r="M61" s="21">
        <f>SUM(M62,M64,M66)</f>
        <v>0</v>
      </c>
      <c r="N61" s="21">
        <f>SUM(N62,N64,N66)</f>
        <v>0</v>
      </c>
      <c r="O61" s="21">
        <f t="shared" si="43"/>
        <v>44675000</v>
      </c>
      <c r="P61" s="23">
        <f t="shared" si="27"/>
        <v>0</v>
      </c>
      <c r="Q61" s="48"/>
      <c r="R61" s="21">
        <f>SUM(R62,R64,R66)</f>
        <v>44675000</v>
      </c>
      <c r="S61" s="21">
        <f>SUM(S62,S64,S66)</f>
        <v>0</v>
      </c>
      <c r="T61" s="21">
        <f>SUM(T62,T64,T66)</f>
        <v>0</v>
      </c>
      <c r="U61" s="21">
        <f>SUM(U62,U64,U66)</f>
        <v>0</v>
      </c>
      <c r="V61" s="21">
        <f>SUM(V62,V64,V66)</f>
        <v>0</v>
      </c>
      <c r="W61" s="21">
        <f t="shared" si="44"/>
        <v>44675000</v>
      </c>
      <c r="X61" s="48"/>
      <c r="Y61" s="21">
        <f>SUM(Y62,Y64,Y66)</f>
        <v>0</v>
      </c>
      <c r="Z61" s="21">
        <f>SUM(Z62,Z64,Z66)</f>
        <v>0</v>
      </c>
      <c r="AA61" s="21">
        <f>SUM(AA62,AA64,AA66)</f>
        <v>0</v>
      </c>
      <c r="AB61" s="21">
        <f>SUM(AB62,AB64,AB66)</f>
        <v>0</v>
      </c>
      <c r="AC61" s="21">
        <f>SUM(AC62,AC64,AC66)</f>
        <v>0</v>
      </c>
      <c r="AD61" s="21">
        <f t="shared" si="63"/>
        <v>0</v>
      </c>
      <c r="AE61" s="21">
        <f t="shared" ref="AE61:AL61" si="94">SUM(AE62,AE64,AE66)</f>
        <v>0</v>
      </c>
      <c r="AF61" s="21">
        <f t="shared" si="94"/>
        <v>0</v>
      </c>
      <c r="AG61" s="21">
        <f t="shared" si="94"/>
        <v>0</v>
      </c>
      <c r="AH61" s="21">
        <f t="shared" si="94"/>
        <v>0</v>
      </c>
      <c r="AI61" s="21">
        <f t="shared" si="94"/>
        <v>0</v>
      </c>
      <c r="AJ61" s="21">
        <f t="shared" si="94"/>
        <v>0</v>
      </c>
      <c r="AK61" s="21">
        <f t="shared" si="94"/>
        <v>0</v>
      </c>
      <c r="AL61" s="21">
        <f t="shared" si="94"/>
        <v>0</v>
      </c>
      <c r="AM61" s="21">
        <f t="shared" si="64"/>
        <v>0</v>
      </c>
      <c r="AN61" s="21">
        <f t="shared" ref="AN61:AU61" si="95">SUM(AN62,AN64,AN66)</f>
        <v>0</v>
      </c>
      <c r="AO61" s="21">
        <f t="shared" si="95"/>
        <v>0</v>
      </c>
      <c r="AP61" s="21">
        <f t="shared" si="95"/>
        <v>0</v>
      </c>
      <c r="AQ61" s="21">
        <f t="shared" si="95"/>
        <v>0</v>
      </c>
      <c r="AR61" s="21">
        <f t="shared" si="95"/>
        <v>0</v>
      </c>
      <c r="AS61" s="21">
        <f t="shared" si="95"/>
        <v>0</v>
      </c>
      <c r="AT61" s="21">
        <f t="shared" si="95"/>
        <v>0</v>
      </c>
      <c r="AU61" s="21">
        <f t="shared" si="95"/>
        <v>0</v>
      </c>
      <c r="AV61" s="21">
        <f t="shared" si="65"/>
        <v>0</v>
      </c>
      <c r="AW61" s="21">
        <f t="shared" ref="AW61:BD61" si="96">SUM(AW62,AW64,AW66)</f>
        <v>0</v>
      </c>
      <c r="AX61" s="21">
        <f t="shared" si="96"/>
        <v>0</v>
      </c>
      <c r="AY61" s="21">
        <f t="shared" si="96"/>
        <v>0</v>
      </c>
      <c r="AZ61" s="21">
        <f t="shared" si="96"/>
        <v>0</v>
      </c>
      <c r="BA61" s="21">
        <f t="shared" si="96"/>
        <v>0</v>
      </c>
      <c r="BB61" s="21">
        <f t="shared" si="96"/>
        <v>0</v>
      </c>
      <c r="BC61" s="21">
        <f t="shared" si="96"/>
        <v>0</v>
      </c>
      <c r="BD61" s="21">
        <f t="shared" si="96"/>
        <v>0</v>
      </c>
      <c r="BE61" s="21">
        <f t="shared" si="66"/>
        <v>0</v>
      </c>
      <c r="BF61" s="21">
        <f t="shared" ref="BF61:BM61" si="97">SUM(BF62,BF64,BF66)</f>
        <v>0</v>
      </c>
      <c r="BG61" s="21">
        <f t="shared" si="97"/>
        <v>0</v>
      </c>
      <c r="BH61" s="21">
        <f t="shared" si="97"/>
        <v>0</v>
      </c>
      <c r="BI61" s="21">
        <f t="shared" si="97"/>
        <v>0</v>
      </c>
      <c r="BJ61" s="21">
        <f t="shared" si="97"/>
        <v>0</v>
      </c>
      <c r="BK61" s="21">
        <f t="shared" si="97"/>
        <v>0</v>
      </c>
      <c r="BL61" s="21">
        <f t="shared" si="97"/>
        <v>0</v>
      </c>
      <c r="BM61" s="21">
        <f t="shared" si="97"/>
        <v>0</v>
      </c>
      <c r="BN61" s="21">
        <f t="shared" si="67"/>
        <v>0</v>
      </c>
      <c r="BO61" s="21">
        <f t="shared" ref="BO61:BV61" si="98">SUM(BO62,BO64,BO66)</f>
        <v>0</v>
      </c>
      <c r="BP61" s="21">
        <f t="shared" si="98"/>
        <v>0</v>
      </c>
      <c r="BQ61" s="21">
        <f t="shared" si="98"/>
        <v>0</v>
      </c>
      <c r="BR61" s="21">
        <f t="shared" si="98"/>
        <v>0</v>
      </c>
      <c r="BS61" s="21">
        <f t="shared" si="98"/>
        <v>0</v>
      </c>
      <c r="BT61" s="21">
        <f t="shared" si="98"/>
        <v>0</v>
      </c>
      <c r="BU61" s="21">
        <f t="shared" si="98"/>
        <v>0</v>
      </c>
      <c r="BV61" s="21">
        <f t="shared" si="98"/>
        <v>0</v>
      </c>
      <c r="BW61" s="21">
        <f t="shared" si="68"/>
        <v>0</v>
      </c>
      <c r="BX61" s="21">
        <f t="shared" ref="BX61" si="99">SUM(BX62,BX64,BX66)</f>
        <v>0</v>
      </c>
      <c r="BY61" s="21">
        <f t="shared" si="28"/>
        <v>0</v>
      </c>
      <c r="BZ61" s="21"/>
    </row>
    <row r="62" spans="1:78" ht="16.5" outlineLevel="3" collapsed="1" thickBot="1" x14ac:dyDescent="0.25">
      <c r="A62" s="24" t="s">
        <v>57</v>
      </c>
      <c r="B62" s="25">
        <f t="shared" si="35"/>
        <v>15</v>
      </c>
      <c r="C62" s="26" t="s">
        <v>58</v>
      </c>
      <c r="D62" s="28">
        <v>1200000</v>
      </c>
      <c r="E62" s="28"/>
      <c r="F62" s="51"/>
      <c r="G62" s="28">
        <f t="shared" si="26"/>
        <v>1200000</v>
      </c>
      <c r="H62" s="27"/>
      <c r="I62" s="27"/>
      <c r="J62" s="29">
        <f>SUM(J63)</f>
        <v>1200000</v>
      </c>
      <c r="K62" s="29">
        <f>SUM(K63)</f>
        <v>0</v>
      </c>
      <c r="L62" s="29">
        <f>SUM(L63)</f>
        <v>0</v>
      </c>
      <c r="M62" s="29">
        <f>SUM(M63)</f>
        <v>0</v>
      </c>
      <c r="N62" s="29">
        <f>SUM(N63)</f>
        <v>0</v>
      </c>
      <c r="O62" s="29">
        <f t="shared" si="43"/>
        <v>1200000</v>
      </c>
      <c r="P62" s="30">
        <f t="shared" si="27"/>
        <v>0</v>
      </c>
      <c r="Q62" s="27"/>
      <c r="R62" s="29">
        <f>SUM(R63)</f>
        <v>1200000</v>
      </c>
      <c r="S62" s="29">
        <f>SUM(S63)</f>
        <v>0</v>
      </c>
      <c r="T62" s="29">
        <f>SUM(T63)</f>
        <v>0</v>
      </c>
      <c r="U62" s="29">
        <f>SUM(U63)</f>
        <v>0</v>
      </c>
      <c r="V62" s="29">
        <f>SUM(V63)</f>
        <v>0</v>
      </c>
      <c r="W62" s="29">
        <f t="shared" si="44"/>
        <v>1200000</v>
      </c>
      <c r="X62" s="27"/>
      <c r="Y62" s="29">
        <v>0</v>
      </c>
      <c r="Z62" s="29">
        <f>SUM(Z63)</f>
        <v>0</v>
      </c>
      <c r="AA62" s="29">
        <f>SUM(AA63)</f>
        <v>0</v>
      </c>
      <c r="AB62" s="29">
        <f>SUM(AB63)</f>
        <v>0</v>
      </c>
      <c r="AC62" s="29">
        <f>SUM(AC63)</f>
        <v>0</v>
      </c>
      <c r="AD62" s="29">
        <f t="shared" si="63"/>
        <v>0</v>
      </c>
      <c r="AE62" s="29">
        <v>0</v>
      </c>
      <c r="AF62" s="29">
        <f t="shared" ref="AF62:AL62" si="100">SUM(AF63)</f>
        <v>0</v>
      </c>
      <c r="AG62" s="29">
        <f t="shared" si="100"/>
        <v>0</v>
      </c>
      <c r="AH62" s="29">
        <f t="shared" si="100"/>
        <v>0</v>
      </c>
      <c r="AI62" s="29">
        <f t="shared" si="100"/>
        <v>0</v>
      </c>
      <c r="AJ62" s="29">
        <f t="shared" si="100"/>
        <v>0</v>
      </c>
      <c r="AK62" s="29">
        <f t="shared" si="100"/>
        <v>0</v>
      </c>
      <c r="AL62" s="29">
        <f t="shared" si="100"/>
        <v>0</v>
      </c>
      <c r="AM62" s="29">
        <f t="shared" si="64"/>
        <v>0</v>
      </c>
      <c r="AN62" s="29">
        <v>0</v>
      </c>
      <c r="AO62" s="29">
        <f t="shared" ref="AO62:AU62" si="101">SUM(AO63)</f>
        <v>0</v>
      </c>
      <c r="AP62" s="29">
        <f t="shared" si="101"/>
        <v>0</v>
      </c>
      <c r="AQ62" s="29">
        <f t="shared" si="101"/>
        <v>0</v>
      </c>
      <c r="AR62" s="29">
        <f t="shared" si="101"/>
        <v>0</v>
      </c>
      <c r="AS62" s="29">
        <f t="shared" si="101"/>
        <v>0</v>
      </c>
      <c r="AT62" s="29">
        <f t="shared" si="101"/>
        <v>0</v>
      </c>
      <c r="AU62" s="29">
        <f t="shared" si="101"/>
        <v>0</v>
      </c>
      <c r="AV62" s="29">
        <f t="shared" si="65"/>
        <v>0</v>
      </c>
      <c r="AW62" s="29">
        <v>0</v>
      </c>
      <c r="AX62" s="29">
        <f t="shared" ref="AX62:BD62" si="102">SUM(AX63)</f>
        <v>0</v>
      </c>
      <c r="AY62" s="29">
        <f t="shared" si="102"/>
        <v>0</v>
      </c>
      <c r="AZ62" s="29">
        <f t="shared" si="102"/>
        <v>0</v>
      </c>
      <c r="BA62" s="29">
        <f t="shared" si="102"/>
        <v>0</v>
      </c>
      <c r="BB62" s="29">
        <f t="shared" si="102"/>
        <v>0</v>
      </c>
      <c r="BC62" s="29">
        <f t="shared" si="102"/>
        <v>0</v>
      </c>
      <c r="BD62" s="29">
        <f t="shared" si="102"/>
        <v>0</v>
      </c>
      <c r="BE62" s="29">
        <f t="shared" si="66"/>
        <v>0</v>
      </c>
      <c r="BF62" s="29">
        <v>0</v>
      </c>
      <c r="BG62" s="29">
        <f t="shared" ref="BG62:BM62" si="103">SUM(BG63)</f>
        <v>0</v>
      </c>
      <c r="BH62" s="29">
        <f t="shared" si="103"/>
        <v>0</v>
      </c>
      <c r="BI62" s="29">
        <f t="shared" si="103"/>
        <v>0</v>
      </c>
      <c r="BJ62" s="29">
        <f t="shared" si="103"/>
        <v>0</v>
      </c>
      <c r="BK62" s="29">
        <f t="shared" si="103"/>
        <v>0</v>
      </c>
      <c r="BL62" s="29">
        <f t="shared" si="103"/>
        <v>0</v>
      </c>
      <c r="BM62" s="29">
        <f t="shared" si="103"/>
        <v>0</v>
      </c>
      <c r="BN62" s="29">
        <f t="shared" si="67"/>
        <v>0</v>
      </c>
      <c r="BO62" s="29">
        <v>0</v>
      </c>
      <c r="BP62" s="29">
        <f t="shared" ref="BP62:BV62" si="104">SUM(BP63)</f>
        <v>0</v>
      </c>
      <c r="BQ62" s="29">
        <f t="shared" si="104"/>
        <v>0</v>
      </c>
      <c r="BR62" s="29">
        <f t="shared" si="104"/>
        <v>0</v>
      </c>
      <c r="BS62" s="29">
        <f t="shared" si="104"/>
        <v>0</v>
      </c>
      <c r="BT62" s="29">
        <f t="shared" si="104"/>
        <v>0</v>
      </c>
      <c r="BU62" s="29">
        <f t="shared" si="104"/>
        <v>0</v>
      </c>
      <c r="BV62" s="29">
        <f t="shared" si="104"/>
        <v>0</v>
      </c>
      <c r="BW62" s="29">
        <f t="shared" si="68"/>
        <v>0</v>
      </c>
      <c r="BX62" s="29">
        <f>BW62</f>
        <v>0</v>
      </c>
      <c r="BY62" s="29">
        <f t="shared" si="28"/>
        <v>0</v>
      </c>
      <c r="BZ62" s="29"/>
    </row>
    <row r="63" spans="1:78" ht="15.75" hidden="1" outlineLevel="4" thickBot="1" x14ac:dyDescent="0.25">
      <c r="A63" s="31"/>
      <c r="B63" s="32">
        <f t="shared" si="35"/>
        <v>0</v>
      </c>
      <c r="C63" s="33"/>
      <c r="D63" s="35"/>
      <c r="E63" s="35"/>
      <c r="F63" s="35"/>
      <c r="G63" s="35">
        <f t="shared" si="26"/>
        <v>0</v>
      </c>
      <c r="H63" s="34" t="s">
        <v>72</v>
      </c>
      <c r="I63" s="34">
        <v>12</v>
      </c>
      <c r="J63" s="36">
        <v>1200000</v>
      </c>
      <c r="K63" s="36"/>
      <c r="L63" s="36"/>
      <c r="M63" s="36"/>
      <c r="N63" s="36"/>
      <c r="O63" s="36">
        <f t="shared" si="43"/>
        <v>1200000</v>
      </c>
      <c r="P63" s="37">
        <f t="shared" si="27"/>
        <v>1200000</v>
      </c>
      <c r="Q63" s="34">
        <v>12</v>
      </c>
      <c r="R63" s="36">
        <v>1200000</v>
      </c>
      <c r="S63" s="36"/>
      <c r="T63" s="36"/>
      <c r="U63" s="36"/>
      <c r="V63" s="36"/>
      <c r="W63" s="36">
        <f t="shared" si="44"/>
        <v>1200000</v>
      </c>
      <c r="X63" s="34">
        <v>12</v>
      </c>
      <c r="Y63" s="36">
        <v>1200000</v>
      </c>
      <c r="Z63" s="36"/>
      <c r="AA63" s="36"/>
      <c r="AB63" s="36"/>
      <c r="AC63" s="36"/>
      <c r="AD63" s="36">
        <f t="shared" si="63"/>
        <v>1200000</v>
      </c>
      <c r="AE63" s="36">
        <v>1200000</v>
      </c>
      <c r="AF63" s="36"/>
      <c r="AG63" s="36"/>
      <c r="AH63" s="36"/>
      <c r="AI63" s="36"/>
      <c r="AJ63" s="36"/>
      <c r="AK63" s="36"/>
      <c r="AL63" s="36"/>
      <c r="AM63" s="36">
        <f t="shared" si="64"/>
        <v>1200000</v>
      </c>
      <c r="AN63" s="36">
        <v>1200000</v>
      </c>
      <c r="AO63" s="36"/>
      <c r="AP63" s="36"/>
      <c r="AQ63" s="36"/>
      <c r="AR63" s="36"/>
      <c r="AS63" s="36"/>
      <c r="AT63" s="36"/>
      <c r="AU63" s="36"/>
      <c r="AV63" s="36">
        <f t="shared" si="65"/>
        <v>1200000</v>
      </c>
      <c r="AW63" s="36">
        <v>1200000</v>
      </c>
      <c r="AX63" s="36"/>
      <c r="AY63" s="36"/>
      <c r="AZ63" s="36"/>
      <c r="BA63" s="36"/>
      <c r="BB63" s="36"/>
      <c r="BC63" s="36"/>
      <c r="BD63" s="36"/>
      <c r="BE63" s="36">
        <f t="shared" si="66"/>
        <v>1200000</v>
      </c>
      <c r="BF63" s="36">
        <v>1200000</v>
      </c>
      <c r="BG63" s="36"/>
      <c r="BH63" s="36"/>
      <c r="BI63" s="36"/>
      <c r="BJ63" s="36"/>
      <c r="BK63" s="36"/>
      <c r="BL63" s="36"/>
      <c r="BM63" s="36"/>
      <c r="BN63" s="36">
        <f t="shared" si="67"/>
        <v>1200000</v>
      </c>
      <c r="BO63" s="36">
        <v>1200000</v>
      </c>
      <c r="BP63" s="36"/>
      <c r="BQ63" s="36"/>
      <c r="BR63" s="36"/>
      <c r="BS63" s="36"/>
      <c r="BT63" s="36"/>
      <c r="BU63" s="36"/>
      <c r="BV63" s="36"/>
      <c r="BW63" s="36">
        <f t="shared" si="68"/>
        <v>1200000</v>
      </c>
      <c r="BX63" s="36"/>
      <c r="BY63" s="36">
        <f t="shared" si="28"/>
        <v>-1200000</v>
      </c>
      <c r="BZ63" s="36"/>
    </row>
    <row r="64" spans="1:78" ht="32.25" outlineLevel="3" collapsed="1" thickBot="1" x14ac:dyDescent="0.25">
      <c r="A64" s="24" t="s">
        <v>59</v>
      </c>
      <c r="B64" s="25">
        <f t="shared" si="35"/>
        <v>15</v>
      </c>
      <c r="C64" s="26" t="s">
        <v>60</v>
      </c>
      <c r="D64" s="28">
        <v>7725000</v>
      </c>
      <c r="E64" s="28"/>
      <c r="F64" s="51"/>
      <c r="G64" s="28">
        <f t="shared" si="26"/>
        <v>7725000</v>
      </c>
      <c r="H64" s="27"/>
      <c r="I64" s="27"/>
      <c r="J64" s="29">
        <f>SUM(J65)</f>
        <v>7725000</v>
      </c>
      <c r="K64" s="29">
        <f>SUM(K65)</f>
        <v>0</v>
      </c>
      <c r="L64" s="29">
        <f>SUM(L65)</f>
        <v>0</v>
      </c>
      <c r="M64" s="29">
        <f>SUM(M65)</f>
        <v>0</v>
      </c>
      <c r="N64" s="29">
        <f>SUM(N65)</f>
        <v>0</v>
      </c>
      <c r="O64" s="29">
        <f t="shared" si="43"/>
        <v>7725000</v>
      </c>
      <c r="P64" s="30">
        <f t="shared" si="27"/>
        <v>0</v>
      </c>
      <c r="Q64" s="27"/>
      <c r="R64" s="29">
        <f>SUM(R65)</f>
        <v>7725000</v>
      </c>
      <c r="S64" s="29">
        <f>SUM(S65)</f>
        <v>0</v>
      </c>
      <c r="T64" s="29">
        <f>SUM(T65)</f>
        <v>0</v>
      </c>
      <c r="U64" s="29">
        <f>SUM(U65)</f>
        <v>0</v>
      </c>
      <c r="V64" s="29">
        <f>SUM(V65)</f>
        <v>0</v>
      </c>
      <c r="W64" s="29">
        <f t="shared" si="44"/>
        <v>7725000</v>
      </c>
      <c r="X64" s="27"/>
      <c r="Y64" s="29">
        <v>0</v>
      </c>
      <c r="Z64" s="29">
        <f>SUM(Z65)</f>
        <v>0</v>
      </c>
      <c r="AA64" s="29">
        <f>SUM(AA65)</f>
        <v>0</v>
      </c>
      <c r="AB64" s="29">
        <f>SUM(AB65)</f>
        <v>0</v>
      </c>
      <c r="AC64" s="29">
        <f>SUM(AC65)</f>
        <v>0</v>
      </c>
      <c r="AD64" s="29">
        <f t="shared" si="63"/>
        <v>0</v>
      </c>
      <c r="AE64" s="29">
        <v>0</v>
      </c>
      <c r="AF64" s="29">
        <f t="shared" ref="AF64:AL64" si="105">SUM(AF65)</f>
        <v>0</v>
      </c>
      <c r="AG64" s="29">
        <f t="shared" si="105"/>
        <v>0</v>
      </c>
      <c r="AH64" s="29">
        <f t="shared" si="105"/>
        <v>0</v>
      </c>
      <c r="AI64" s="29">
        <f t="shared" si="105"/>
        <v>0</v>
      </c>
      <c r="AJ64" s="29">
        <f t="shared" si="105"/>
        <v>0</v>
      </c>
      <c r="AK64" s="29">
        <f t="shared" si="105"/>
        <v>0</v>
      </c>
      <c r="AL64" s="29">
        <f t="shared" si="105"/>
        <v>0</v>
      </c>
      <c r="AM64" s="29">
        <f t="shared" si="64"/>
        <v>0</v>
      </c>
      <c r="AN64" s="29">
        <v>0</v>
      </c>
      <c r="AO64" s="29">
        <f t="shared" ref="AO64:AU64" si="106">SUM(AO65)</f>
        <v>0</v>
      </c>
      <c r="AP64" s="29">
        <f t="shared" si="106"/>
        <v>0</v>
      </c>
      <c r="AQ64" s="29">
        <f t="shared" si="106"/>
        <v>0</v>
      </c>
      <c r="AR64" s="29">
        <f t="shared" si="106"/>
        <v>0</v>
      </c>
      <c r="AS64" s="29">
        <f t="shared" si="106"/>
        <v>0</v>
      </c>
      <c r="AT64" s="29">
        <f t="shared" si="106"/>
        <v>0</v>
      </c>
      <c r="AU64" s="29">
        <f t="shared" si="106"/>
        <v>0</v>
      </c>
      <c r="AV64" s="29">
        <f t="shared" si="65"/>
        <v>0</v>
      </c>
      <c r="AW64" s="29">
        <v>0</v>
      </c>
      <c r="AX64" s="29">
        <f t="shared" ref="AX64:BD64" si="107">SUM(AX65)</f>
        <v>0</v>
      </c>
      <c r="AY64" s="29">
        <f t="shared" si="107"/>
        <v>0</v>
      </c>
      <c r="AZ64" s="29">
        <f t="shared" si="107"/>
        <v>0</v>
      </c>
      <c r="BA64" s="29">
        <f t="shared" si="107"/>
        <v>0</v>
      </c>
      <c r="BB64" s="29">
        <f t="shared" si="107"/>
        <v>0</v>
      </c>
      <c r="BC64" s="29">
        <f t="shared" si="107"/>
        <v>0</v>
      </c>
      <c r="BD64" s="29">
        <f t="shared" si="107"/>
        <v>0</v>
      </c>
      <c r="BE64" s="29">
        <f t="shared" si="66"/>
        <v>0</v>
      </c>
      <c r="BF64" s="29">
        <v>0</v>
      </c>
      <c r="BG64" s="29">
        <f t="shared" ref="BG64:BM64" si="108">SUM(BG65)</f>
        <v>0</v>
      </c>
      <c r="BH64" s="29">
        <f t="shared" si="108"/>
        <v>0</v>
      </c>
      <c r="BI64" s="29">
        <f t="shared" si="108"/>
        <v>0</v>
      </c>
      <c r="BJ64" s="29">
        <f t="shared" si="108"/>
        <v>0</v>
      </c>
      <c r="BK64" s="29">
        <f t="shared" si="108"/>
        <v>0</v>
      </c>
      <c r="BL64" s="29">
        <f t="shared" si="108"/>
        <v>0</v>
      </c>
      <c r="BM64" s="29">
        <f t="shared" si="108"/>
        <v>0</v>
      </c>
      <c r="BN64" s="29">
        <f t="shared" si="67"/>
        <v>0</v>
      </c>
      <c r="BO64" s="29">
        <v>0</v>
      </c>
      <c r="BP64" s="29">
        <f t="shared" ref="BP64:BV64" si="109">SUM(BP65)</f>
        <v>0</v>
      </c>
      <c r="BQ64" s="29">
        <f t="shared" si="109"/>
        <v>0</v>
      </c>
      <c r="BR64" s="29">
        <f t="shared" si="109"/>
        <v>0</v>
      </c>
      <c r="BS64" s="29">
        <f t="shared" si="109"/>
        <v>0</v>
      </c>
      <c r="BT64" s="29">
        <f t="shared" si="109"/>
        <v>0</v>
      </c>
      <c r="BU64" s="29">
        <f t="shared" si="109"/>
        <v>0</v>
      </c>
      <c r="BV64" s="29">
        <f t="shared" si="109"/>
        <v>0</v>
      </c>
      <c r="BW64" s="29">
        <f t="shared" si="68"/>
        <v>0</v>
      </c>
      <c r="BX64" s="29">
        <f>BW64</f>
        <v>0</v>
      </c>
      <c r="BY64" s="29">
        <f t="shared" si="28"/>
        <v>0</v>
      </c>
      <c r="BZ64" s="29"/>
    </row>
    <row r="65" spans="1:78" ht="15.75" hidden="1" outlineLevel="4" thickBot="1" x14ac:dyDescent="0.25">
      <c r="A65" s="31"/>
      <c r="B65" s="32">
        <f t="shared" si="35"/>
        <v>0</v>
      </c>
      <c r="C65" s="33"/>
      <c r="D65" s="35"/>
      <c r="E65" s="35"/>
      <c r="F65" s="35"/>
      <c r="G65" s="35">
        <f t="shared" si="26"/>
        <v>0</v>
      </c>
      <c r="H65" s="34" t="s">
        <v>72</v>
      </c>
      <c r="I65" s="34">
        <v>12</v>
      </c>
      <c r="J65" s="36">
        <v>7725000</v>
      </c>
      <c r="K65" s="36"/>
      <c r="L65" s="36"/>
      <c r="M65" s="36"/>
      <c r="N65" s="36"/>
      <c r="O65" s="36">
        <f t="shared" si="43"/>
        <v>7725000</v>
      </c>
      <c r="P65" s="37">
        <f t="shared" si="27"/>
        <v>7725000</v>
      </c>
      <c r="Q65" s="34">
        <v>12</v>
      </c>
      <c r="R65" s="36">
        <v>7725000</v>
      </c>
      <c r="S65" s="36"/>
      <c r="T65" s="36"/>
      <c r="U65" s="36"/>
      <c r="V65" s="36"/>
      <c r="W65" s="36">
        <f t="shared" si="44"/>
        <v>7725000</v>
      </c>
      <c r="X65" s="34">
        <v>12</v>
      </c>
      <c r="Y65" s="36">
        <v>7725000</v>
      </c>
      <c r="Z65" s="36"/>
      <c r="AA65" s="36"/>
      <c r="AB65" s="36"/>
      <c r="AC65" s="36"/>
      <c r="AD65" s="36">
        <f t="shared" si="63"/>
        <v>7725000</v>
      </c>
      <c r="AE65" s="36">
        <v>7725000</v>
      </c>
      <c r="AF65" s="36"/>
      <c r="AG65" s="36"/>
      <c r="AH65" s="36"/>
      <c r="AI65" s="36"/>
      <c r="AJ65" s="36"/>
      <c r="AK65" s="36"/>
      <c r="AL65" s="36"/>
      <c r="AM65" s="36">
        <f t="shared" si="64"/>
        <v>7725000</v>
      </c>
      <c r="AN65" s="36">
        <v>7725000</v>
      </c>
      <c r="AO65" s="36"/>
      <c r="AP65" s="36"/>
      <c r="AQ65" s="36"/>
      <c r="AR65" s="36"/>
      <c r="AS65" s="36"/>
      <c r="AT65" s="36"/>
      <c r="AU65" s="36"/>
      <c r="AV65" s="36">
        <f t="shared" si="65"/>
        <v>7725000</v>
      </c>
      <c r="AW65" s="36">
        <v>7725000</v>
      </c>
      <c r="AX65" s="36"/>
      <c r="AY65" s="36"/>
      <c r="AZ65" s="36"/>
      <c r="BA65" s="36"/>
      <c r="BB65" s="36"/>
      <c r="BC65" s="36"/>
      <c r="BD65" s="36"/>
      <c r="BE65" s="36">
        <f t="shared" si="66"/>
        <v>7725000</v>
      </c>
      <c r="BF65" s="36">
        <v>7725000</v>
      </c>
      <c r="BG65" s="36"/>
      <c r="BH65" s="36"/>
      <c r="BI65" s="36"/>
      <c r="BJ65" s="36"/>
      <c r="BK65" s="36"/>
      <c r="BL65" s="36"/>
      <c r="BM65" s="36"/>
      <c r="BN65" s="36">
        <f t="shared" si="67"/>
        <v>7725000</v>
      </c>
      <c r="BO65" s="36">
        <v>7725000</v>
      </c>
      <c r="BP65" s="36"/>
      <c r="BQ65" s="36"/>
      <c r="BR65" s="36"/>
      <c r="BS65" s="36"/>
      <c r="BT65" s="36"/>
      <c r="BU65" s="36"/>
      <c r="BV65" s="36"/>
      <c r="BW65" s="36">
        <f t="shared" si="68"/>
        <v>7725000</v>
      </c>
      <c r="BX65" s="36"/>
      <c r="BY65" s="36">
        <f t="shared" si="28"/>
        <v>-7725000</v>
      </c>
      <c r="BZ65" s="36"/>
    </row>
    <row r="66" spans="1:78" ht="16.5" outlineLevel="3" collapsed="1" thickBot="1" x14ac:dyDescent="0.25">
      <c r="A66" s="24" t="s">
        <v>61</v>
      </c>
      <c r="B66" s="25">
        <f t="shared" si="35"/>
        <v>15</v>
      </c>
      <c r="C66" s="26" t="s">
        <v>62</v>
      </c>
      <c r="D66" s="28">
        <v>35750000</v>
      </c>
      <c r="E66" s="28"/>
      <c r="F66" s="51"/>
      <c r="G66" s="28">
        <f t="shared" si="26"/>
        <v>35750000</v>
      </c>
      <c r="H66" s="27"/>
      <c r="I66" s="27"/>
      <c r="J66" s="29">
        <f>SUM(J67)</f>
        <v>35750000</v>
      </c>
      <c r="K66" s="29">
        <f>SUM(K67)</f>
        <v>0</v>
      </c>
      <c r="L66" s="29">
        <f>SUM(L67)</f>
        <v>0</v>
      </c>
      <c r="M66" s="29">
        <f>SUM(M67)</f>
        <v>0</v>
      </c>
      <c r="N66" s="29">
        <f>SUM(N67)</f>
        <v>0</v>
      </c>
      <c r="O66" s="29">
        <f t="shared" si="43"/>
        <v>35750000</v>
      </c>
      <c r="P66" s="30">
        <f t="shared" si="27"/>
        <v>0</v>
      </c>
      <c r="Q66" s="27"/>
      <c r="R66" s="29">
        <f>SUM(R67)</f>
        <v>35750000</v>
      </c>
      <c r="S66" s="29">
        <f>SUM(S67)</f>
        <v>0</v>
      </c>
      <c r="T66" s="29">
        <f>SUM(T67)</f>
        <v>0</v>
      </c>
      <c r="U66" s="29">
        <f>SUM(U67)</f>
        <v>0</v>
      </c>
      <c r="V66" s="29">
        <f>SUM(V67)</f>
        <v>0</v>
      </c>
      <c r="W66" s="29">
        <f t="shared" si="44"/>
        <v>35750000</v>
      </c>
      <c r="X66" s="27"/>
      <c r="Y66" s="29">
        <v>0</v>
      </c>
      <c r="Z66" s="29">
        <f>SUM(Z67)</f>
        <v>0</v>
      </c>
      <c r="AA66" s="29">
        <f>SUM(AA67)</f>
        <v>0</v>
      </c>
      <c r="AB66" s="29">
        <f>SUM(AB67)</f>
        <v>0</v>
      </c>
      <c r="AC66" s="29">
        <f>SUM(AC67)</f>
        <v>0</v>
      </c>
      <c r="AD66" s="29">
        <f t="shared" si="63"/>
        <v>0</v>
      </c>
      <c r="AE66" s="29">
        <v>0</v>
      </c>
      <c r="AF66" s="29">
        <f t="shared" ref="AF66:AL66" si="110">SUM(AF67)</f>
        <v>0</v>
      </c>
      <c r="AG66" s="29">
        <f t="shared" si="110"/>
        <v>0</v>
      </c>
      <c r="AH66" s="29">
        <f t="shared" si="110"/>
        <v>0</v>
      </c>
      <c r="AI66" s="29">
        <f t="shared" si="110"/>
        <v>0</v>
      </c>
      <c r="AJ66" s="29">
        <f t="shared" si="110"/>
        <v>0</v>
      </c>
      <c r="AK66" s="29">
        <f t="shared" si="110"/>
        <v>0</v>
      </c>
      <c r="AL66" s="29">
        <f t="shared" si="110"/>
        <v>0</v>
      </c>
      <c r="AM66" s="29">
        <f t="shared" si="64"/>
        <v>0</v>
      </c>
      <c r="AN66" s="29">
        <v>0</v>
      </c>
      <c r="AO66" s="29">
        <f t="shared" ref="AO66:AU66" si="111">SUM(AO67)</f>
        <v>0</v>
      </c>
      <c r="AP66" s="29">
        <f t="shared" si="111"/>
        <v>0</v>
      </c>
      <c r="AQ66" s="29">
        <f t="shared" si="111"/>
        <v>0</v>
      </c>
      <c r="AR66" s="29">
        <f t="shared" si="111"/>
        <v>0</v>
      </c>
      <c r="AS66" s="29">
        <f t="shared" si="111"/>
        <v>0</v>
      </c>
      <c r="AT66" s="29">
        <f t="shared" si="111"/>
        <v>0</v>
      </c>
      <c r="AU66" s="29">
        <f t="shared" si="111"/>
        <v>0</v>
      </c>
      <c r="AV66" s="29">
        <f t="shared" si="65"/>
        <v>0</v>
      </c>
      <c r="AW66" s="29">
        <v>0</v>
      </c>
      <c r="AX66" s="29">
        <f t="shared" ref="AX66:BD66" si="112">SUM(AX67)</f>
        <v>0</v>
      </c>
      <c r="AY66" s="29">
        <f t="shared" si="112"/>
        <v>0</v>
      </c>
      <c r="AZ66" s="29">
        <f t="shared" si="112"/>
        <v>0</v>
      </c>
      <c r="BA66" s="29">
        <f t="shared" si="112"/>
        <v>0</v>
      </c>
      <c r="BB66" s="29">
        <f t="shared" si="112"/>
        <v>0</v>
      </c>
      <c r="BC66" s="29">
        <f t="shared" si="112"/>
        <v>0</v>
      </c>
      <c r="BD66" s="29">
        <f t="shared" si="112"/>
        <v>0</v>
      </c>
      <c r="BE66" s="29">
        <f t="shared" si="66"/>
        <v>0</v>
      </c>
      <c r="BF66" s="29">
        <v>0</v>
      </c>
      <c r="BG66" s="29">
        <f t="shared" ref="BG66:BM66" si="113">SUM(BG67)</f>
        <v>0</v>
      </c>
      <c r="BH66" s="29">
        <f t="shared" si="113"/>
        <v>0</v>
      </c>
      <c r="BI66" s="29">
        <f t="shared" si="113"/>
        <v>0</v>
      </c>
      <c r="BJ66" s="29">
        <f t="shared" si="113"/>
        <v>0</v>
      </c>
      <c r="BK66" s="29">
        <f t="shared" si="113"/>
        <v>0</v>
      </c>
      <c r="BL66" s="29">
        <f t="shared" si="113"/>
        <v>0</v>
      </c>
      <c r="BM66" s="29">
        <f t="shared" si="113"/>
        <v>0</v>
      </c>
      <c r="BN66" s="29">
        <f t="shared" si="67"/>
        <v>0</v>
      </c>
      <c r="BO66" s="29">
        <v>0</v>
      </c>
      <c r="BP66" s="29">
        <f t="shared" ref="BP66:BV66" si="114">SUM(BP67)</f>
        <v>0</v>
      </c>
      <c r="BQ66" s="29">
        <f t="shared" si="114"/>
        <v>0</v>
      </c>
      <c r="BR66" s="29">
        <f t="shared" si="114"/>
        <v>0</v>
      </c>
      <c r="BS66" s="29">
        <f t="shared" si="114"/>
        <v>0</v>
      </c>
      <c r="BT66" s="29">
        <f t="shared" si="114"/>
        <v>0</v>
      </c>
      <c r="BU66" s="29">
        <f t="shared" si="114"/>
        <v>0</v>
      </c>
      <c r="BV66" s="29">
        <f t="shared" si="114"/>
        <v>0</v>
      </c>
      <c r="BW66" s="29">
        <f t="shared" si="68"/>
        <v>0</v>
      </c>
      <c r="BX66" s="29">
        <f>BW66</f>
        <v>0</v>
      </c>
      <c r="BY66" s="29">
        <f t="shared" si="28"/>
        <v>0</v>
      </c>
      <c r="BZ66" s="29"/>
    </row>
    <row r="67" spans="1:78" ht="15.75" hidden="1" outlineLevel="4" thickBot="1" x14ac:dyDescent="0.25">
      <c r="A67" s="31"/>
      <c r="B67" s="32">
        <f t="shared" si="35"/>
        <v>0</v>
      </c>
      <c r="C67" s="33"/>
      <c r="D67" s="35"/>
      <c r="E67" s="35"/>
      <c r="F67" s="35"/>
      <c r="G67" s="35">
        <f t="shared" si="26"/>
        <v>0</v>
      </c>
      <c r="H67" s="34" t="s">
        <v>72</v>
      </c>
      <c r="I67" s="34">
        <v>12</v>
      </c>
      <c r="J67" s="36">
        <v>35750000</v>
      </c>
      <c r="K67" s="36"/>
      <c r="L67" s="36"/>
      <c r="M67" s="36"/>
      <c r="N67" s="36"/>
      <c r="O67" s="36">
        <f t="shared" si="43"/>
        <v>35750000</v>
      </c>
      <c r="P67" s="37">
        <f t="shared" si="27"/>
        <v>35750000</v>
      </c>
      <c r="Q67" s="34">
        <v>12</v>
      </c>
      <c r="R67" s="36">
        <v>35750000</v>
      </c>
      <c r="S67" s="36"/>
      <c r="T67" s="36"/>
      <c r="U67" s="36"/>
      <c r="V67" s="36"/>
      <c r="W67" s="36">
        <f t="shared" si="44"/>
        <v>35750000</v>
      </c>
      <c r="X67" s="34">
        <v>12</v>
      </c>
      <c r="Y67" s="36">
        <v>35750000</v>
      </c>
      <c r="Z67" s="36"/>
      <c r="AA67" s="36"/>
      <c r="AB67" s="36"/>
      <c r="AC67" s="36"/>
      <c r="AD67" s="36">
        <f t="shared" si="63"/>
        <v>35750000</v>
      </c>
      <c r="AE67" s="36">
        <v>35750000</v>
      </c>
      <c r="AF67" s="36"/>
      <c r="AG67" s="36"/>
      <c r="AH67" s="36"/>
      <c r="AI67" s="36"/>
      <c r="AJ67" s="36"/>
      <c r="AK67" s="36"/>
      <c r="AL67" s="36"/>
      <c r="AM67" s="36">
        <f t="shared" si="64"/>
        <v>35750000</v>
      </c>
      <c r="AN67" s="36">
        <v>35750000</v>
      </c>
      <c r="AO67" s="36"/>
      <c r="AP67" s="36"/>
      <c r="AQ67" s="36"/>
      <c r="AR67" s="36"/>
      <c r="AS67" s="36"/>
      <c r="AT67" s="36"/>
      <c r="AU67" s="36"/>
      <c r="AV67" s="36">
        <f t="shared" si="65"/>
        <v>35750000</v>
      </c>
      <c r="AW67" s="36">
        <v>35750000</v>
      </c>
      <c r="AX67" s="36"/>
      <c r="AY67" s="36"/>
      <c r="AZ67" s="36"/>
      <c r="BA67" s="36"/>
      <c r="BB67" s="36"/>
      <c r="BC67" s="36"/>
      <c r="BD67" s="36"/>
      <c r="BE67" s="36">
        <f t="shared" si="66"/>
        <v>35750000</v>
      </c>
      <c r="BF67" s="36">
        <v>35750000</v>
      </c>
      <c r="BG67" s="36"/>
      <c r="BH67" s="36"/>
      <c r="BI67" s="36"/>
      <c r="BJ67" s="36"/>
      <c r="BK67" s="36"/>
      <c r="BL67" s="36"/>
      <c r="BM67" s="36"/>
      <c r="BN67" s="36">
        <f t="shared" si="67"/>
        <v>35750000</v>
      </c>
      <c r="BO67" s="36">
        <v>35750000</v>
      </c>
      <c r="BP67" s="36"/>
      <c r="BQ67" s="36"/>
      <c r="BR67" s="36"/>
      <c r="BS67" s="36"/>
      <c r="BT67" s="36"/>
      <c r="BU67" s="36"/>
      <c r="BV67" s="36"/>
      <c r="BW67" s="36">
        <f t="shared" si="68"/>
        <v>35750000</v>
      </c>
      <c r="BX67" s="36"/>
      <c r="BY67" s="36">
        <f t="shared" si="28"/>
        <v>-35750000</v>
      </c>
      <c r="BZ67" s="36"/>
    </row>
    <row r="68" spans="1:78" ht="32.25" outlineLevel="2" thickBot="1" x14ac:dyDescent="0.25">
      <c r="A68" s="19" t="s">
        <v>63</v>
      </c>
      <c r="B68" s="20">
        <f t="shared" si="35"/>
        <v>12</v>
      </c>
      <c r="C68" s="39" t="s">
        <v>64</v>
      </c>
      <c r="D68" s="22">
        <f>SUM(D69,D71,D73)</f>
        <v>16770000</v>
      </c>
      <c r="E68" s="22">
        <f>SUM(E69,E71,E73)</f>
        <v>0</v>
      </c>
      <c r="F68" s="50"/>
      <c r="G68" s="22">
        <f t="shared" si="26"/>
        <v>16770000</v>
      </c>
      <c r="H68" s="48"/>
      <c r="I68" s="48"/>
      <c r="J68" s="21">
        <f>SUM(J69,J71,J73)</f>
        <v>16820000</v>
      </c>
      <c r="K68" s="21">
        <f>SUM(K69,K71,K73)</f>
        <v>0</v>
      </c>
      <c r="L68" s="21">
        <f>SUM(L69,L71,L73)</f>
        <v>0</v>
      </c>
      <c r="M68" s="21">
        <f>SUM(M69,M71,M73)</f>
        <v>0</v>
      </c>
      <c r="N68" s="21">
        <f>SUM(N69,N71,N73)</f>
        <v>0</v>
      </c>
      <c r="O68" s="21">
        <f t="shared" si="43"/>
        <v>16820000</v>
      </c>
      <c r="P68" s="23">
        <f t="shared" si="27"/>
        <v>50000</v>
      </c>
      <c r="Q68" s="48"/>
      <c r="R68" s="21">
        <f>SUM(R69,R71,R73)</f>
        <v>16820000</v>
      </c>
      <c r="S68" s="21">
        <f>SUM(S69,S71,S73)</f>
        <v>0</v>
      </c>
      <c r="T68" s="21">
        <f>SUM(T69,T71,T73)</f>
        <v>0</v>
      </c>
      <c r="U68" s="21">
        <f>SUM(U69,U71,U73)</f>
        <v>0</v>
      </c>
      <c r="V68" s="21">
        <f>SUM(V69,V71,V73)</f>
        <v>0</v>
      </c>
      <c r="W68" s="21">
        <f t="shared" si="44"/>
        <v>16820000</v>
      </c>
      <c r="X68" s="48"/>
      <c r="Y68" s="21">
        <f>SUM(Y69,Y71,Y73)</f>
        <v>0</v>
      </c>
      <c r="Z68" s="21">
        <f>SUM(Z69,Z71,Z73)</f>
        <v>0</v>
      </c>
      <c r="AA68" s="21">
        <f>SUM(AA69,AA71,AA73)</f>
        <v>0</v>
      </c>
      <c r="AB68" s="21">
        <f>SUM(AB69,AB71,AB73)</f>
        <v>0</v>
      </c>
      <c r="AC68" s="21">
        <f>SUM(AC69,AC71,AC73)</f>
        <v>0</v>
      </c>
      <c r="AD68" s="21">
        <f t="shared" si="63"/>
        <v>0</v>
      </c>
      <c r="AE68" s="21">
        <f t="shared" ref="AE68:AL68" si="115">SUM(AE69,AE71,AE73)</f>
        <v>0</v>
      </c>
      <c r="AF68" s="21">
        <f t="shared" si="115"/>
        <v>0</v>
      </c>
      <c r="AG68" s="21">
        <f t="shared" si="115"/>
        <v>0</v>
      </c>
      <c r="AH68" s="21">
        <f t="shared" si="115"/>
        <v>0</v>
      </c>
      <c r="AI68" s="21">
        <f t="shared" si="115"/>
        <v>0</v>
      </c>
      <c r="AJ68" s="21">
        <f t="shared" si="115"/>
        <v>0</v>
      </c>
      <c r="AK68" s="21">
        <f t="shared" si="115"/>
        <v>0</v>
      </c>
      <c r="AL68" s="21">
        <f t="shared" si="115"/>
        <v>0</v>
      </c>
      <c r="AM68" s="21">
        <f t="shared" si="64"/>
        <v>0</v>
      </c>
      <c r="AN68" s="21">
        <f t="shared" ref="AN68:AU68" si="116">SUM(AN69,AN71,AN73)</f>
        <v>0</v>
      </c>
      <c r="AO68" s="21">
        <f t="shared" si="116"/>
        <v>0</v>
      </c>
      <c r="AP68" s="21">
        <f t="shared" si="116"/>
        <v>0</v>
      </c>
      <c r="AQ68" s="21">
        <f t="shared" si="116"/>
        <v>0</v>
      </c>
      <c r="AR68" s="21">
        <f t="shared" si="116"/>
        <v>0</v>
      </c>
      <c r="AS68" s="21">
        <f t="shared" si="116"/>
        <v>0</v>
      </c>
      <c r="AT68" s="21">
        <f t="shared" si="116"/>
        <v>0</v>
      </c>
      <c r="AU68" s="21">
        <f t="shared" si="116"/>
        <v>0</v>
      </c>
      <c r="AV68" s="21">
        <f t="shared" si="65"/>
        <v>0</v>
      </c>
      <c r="AW68" s="21">
        <f t="shared" ref="AW68:BD68" si="117">SUM(AW69,AW71,AW73)</f>
        <v>0</v>
      </c>
      <c r="AX68" s="21">
        <f t="shared" si="117"/>
        <v>0</v>
      </c>
      <c r="AY68" s="21">
        <f t="shared" si="117"/>
        <v>0</v>
      </c>
      <c r="AZ68" s="21">
        <f t="shared" si="117"/>
        <v>0</v>
      </c>
      <c r="BA68" s="21">
        <f t="shared" si="117"/>
        <v>0</v>
      </c>
      <c r="BB68" s="21">
        <f t="shared" si="117"/>
        <v>0</v>
      </c>
      <c r="BC68" s="21">
        <f t="shared" si="117"/>
        <v>0</v>
      </c>
      <c r="BD68" s="21">
        <f t="shared" si="117"/>
        <v>0</v>
      </c>
      <c r="BE68" s="21">
        <f t="shared" si="66"/>
        <v>0</v>
      </c>
      <c r="BF68" s="21">
        <f t="shared" ref="BF68:BM68" si="118">SUM(BF69,BF71,BF73)</f>
        <v>0</v>
      </c>
      <c r="BG68" s="21">
        <f t="shared" si="118"/>
        <v>0</v>
      </c>
      <c r="BH68" s="21">
        <f t="shared" si="118"/>
        <v>0</v>
      </c>
      <c r="BI68" s="21">
        <f t="shared" si="118"/>
        <v>0</v>
      </c>
      <c r="BJ68" s="21">
        <f t="shared" si="118"/>
        <v>0</v>
      </c>
      <c r="BK68" s="21">
        <f t="shared" si="118"/>
        <v>0</v>
      </c>
      <c r="BL68" s="21">
        <f t="shared" si="118"/>
        <v>0</v>
      </c>
      <c r="BM68" s="21">
        <f t="shared" si="118"/>
        <v>0</v>
      </c>
      <c r="BN68" s="21">
        <f t="shared" si="67"/>
        <v>0</v>
      </c>
      <c r="BO68" s="21">
        <f t="shared" ref="BO68:BV68" si="119">SUM(BO69,BO71,BO73)</f>
        <v>0</v>
      </c>
      <c r="BP68" s="21">
        <f t="shared" si="119"/>
        <v>0</v>
      </c>
      <c r="BQ68" s="21">
        <f t="shared" si="119"/>
        <v>0</v>
      </c>
      <c r="BR68" s="21">
        <f t="shared" si="119"/>
        <v>0</v>
      </c>
      <c r="BS68" s="21">
        <f t="shared" si="119"/>
        <v>0</v>
      </c>
      <c r="BT68" s="21">
        <f t="shared" si="119"/>
        <v>0</v>
      </c>
      <c r="BU68" s="21">
        <f t="shared" si="119"/>
        <v>0</v>
      </c>
      <c r="BV68" s="21">
        <f t="shared" si="119"/>
        <v>0</v>
      </c>
      <c r="BW68" s="21">
        <f t="shared" si="68"/>
        <v>0</v>
      </c>
      <c r="BX68" s="21">
        <f t="shared" ref="BX68" si="120">SUM(BX69,BX71,BX73)</f>
        <v>0</v>
      </c>
      <c r="BY68" s="21">
        <f t="shared" si="28"/>
        <v>0</v>
      </c>
      <c r="BZ68" s="21"/>
    </row>
    <row r="69" spans="1:78" ht="63.75" outlineLevel="3" collapsed="1" thickBot="1" x14ac:dyDescent="0.25">
      <c r="A69" s="24" t="s">
        <v>65</v>
      </c>
      <c r="B69" s="25">
        <f t="shared" si="35"/>
        <v>15</v>
      </c>
      <c r="C69" s="26" t="s">
        <v>66</v>
      </c>
      <c r="D69" s="28">
        <v>4270000</v>
      </c>
      <c r="E69" s="28"/>
      <c r="F69" s="51"/>
      <c r="G69" s="28">
        <f t="shared" si="26"/>
        <v>4270000</v>
      </c>
      <c r="H69" s="27"/>
      <c r="I69" s="27"/>
      <c r="J69" s="29">
        <f>SUM(J70)</f>
        <v>4320000</v>
      </c>
      <c r="K69" s="29">
        <f>SUM(K70)</f>
        <v>0</v>
      </c>
      <c r="L69" s="29">
        <f>SUM(L70)</f>
        <v>0</v>
      </c>
      <c r="M69" s="29">
        <f>SUM(M70)</f>
        <v>0</v>
      </c>
      <c r="N69" s="29">
        <f>SUM(N70)</f>
        <v>0</v>
      </c>
      <c r="O69" s="29">
        <f t="shared" si="43"/>
        <v>4320000</v>
      </c>
      <c r="P69" s="30">
        <f t="shared" si="27"/>
        <v>50000</v>
      </c>
      <c r="Q69" s="27"/>
      <c r="R69" s="29">
        <f>SUM(R70)</f>
        <v>4320000</v>
      </c>
      <c r="S69" s="29">
        <f>SUM(S70)</f>
        <v>0</v>
      </c>
      <c r="T69" s="29">
        <f>SUM(T70)</f>
        <v>0</v>
      </c>
      <c r="U69" s="29">
        <f>SUM(U70)</f>
        <v>0</v>
      </c>
      <c r="V69" s="29">
        <f>SUM(V70)</f>
        <v>0</v>
      </c>
      <c r="W69" s="29">
        <f t="shared" si="44"/>
        <v>4320000</v>
      </c>
      <c r="X69" s="27"/>
      <c r="Y69" s="29">
        <v>0</v>
      </c>
      <c r="Z69" s="29">
        <f>SUM(Z70)</f>
        <v>0</v>
      </c>
      <c r="AA69" s="29">
        <f>SUM(AA70)</f>
        <v>0</v>
      </c>
      <c r="AB69" s="29">
        <f>SUM(AB70)</f>
        <v>0</v>
      </c>
      <c r="AC69" s="29">
        <f>SUM(AC70)</f>
        <v>0</v>
      </c>
      <c r="AD69" s="29">
        <f t="shared" si="63"/>
        <v>0</v>
      </c>
      <c r="AE69" s="29">
        <v>0</v>
      </c>
      <c r="AF69" s="29">
        <f t="shared" ref="AF69:AL69" si="121">SUM(AF70)</f>
        <v>0</v>
      </c>
      <c r="AG69" s="29">
        <f t="shared" si="121"/>
        <v>0</v>
      </c>
      <c r="AH69" s="29">
        <f t="shared" si="121"/>
        <v>0</v>
      </c>
      <c r="AI69" s="29">
        <f t="shared" si="121"/>
        <v>0</v>
      </c>
      <c r="AJ69" s="29">
        <f t="shared" si="121"/>
        <v>0</v>
      </c>
      <c r="AK69" s="29">
        <f t="shared" si="121"/>
        <v>0</v>
      </c>
      <c r="AL69" s="29">
        <f t="shared" si="121"/>
        <v>0</v>
      </c>
      <c r="AM69" s="29">
        <f t="shared" si="64"/>
        <v>0</v>
      </c>
      <c r="AN69" s="29">
        <v>0</v>
      </c>
      <c r="AO69" s="29">
        <f t="shared" ref="AO69:AU69" si="122">SUM(AO70)</f>
        <v>0</v>
      </c>
      <c r="AP69" s="29">
        <f t="shared" si="122"/>
        <v>0</v>
      </c>
      <c r="AQ69" s="29">
        <f t="shared" si="122"/>
        <v>0</v>
      </c>
      <c r="AR69" s="29">
        <f t="shared" si="122"/>
        <v>0</v>
      </c>
      <c r="AS69" s="29">
        <f t="shared" si="122"/>
        <v>0</v>
      </c>
      <c r="AT69" s="29">
        <f t="shared" si="122"/>
        <v>0</v>
      </c>
      <c r="AU69" s="29">
        <f t="shared" si="122"/>
        <v>0</v>
      </c>
      <c r="AV69" s="29">
        <f t="shared" si="65"/>
        <v>0</v>
      </c>
      <c r="AW69" s="29">
        <v>0</v>
      </c>
      <c r="AX69" s="29">
        <f t="shared" ref="AX69:BD69" si="123">SUM(AX70)</f>
        <v>0</v>
      </c>
      <c r="AY69" s="29">
        <f t="shared" si="123"/>
        <v>0</v>
      </c>
      <c r="AZ69" s="29">
        <f t="shared" si="123"/>
        <v>0</v>
      </c>
      <c r="BA69" s="29">
        <f t="shared" si="123"/>
        <v>0</v>
      </c>
      <c r="BB69" s="29">
        <f t="shared" si="123"/>
        <v>0</v>
      </c>
      <c r="BC69" s="29">
        <f t="shared" si="123"/>
        <v>0</v>
      </c>
      <c r="BD69" s="29">
        <f t="shared" si="123"/>
        <v>0</v>
      </c>
      <c r="BE69" s="29">
        <f t="shared" si="66"/>
        <v>0</v>
      </c>
      <c r="BF69" s="29">
        <v>0</v>
      </c>
      <c r="BG69" s="29">
        <f t="shared" ref="BG69:BM69" si="124">SUM(BG70)</f>
        <v>0</v>
      </c>
      <c r="BH69" s="29">
        <f t="shared" si="124"/>
        <v>0</v>
      </c>
      <c r="BI69" s="29">
        <f t="shared" si="124"/>
        <v>0</v>
      </c>
      <c r="BJ69" s="29">
        <f t="shared" si="124"/>
        <v>0</v>
      </c>
      <c r="BK69" s="29">
        <f t="shared" si="124"/>
        <v>0</v>
      </c>
      <c r="BL69" s="29">
        <f t="shared" si="124"/>
        <v>0</v>
      </c>
      <c r="BM69" s="29">
        <f t="shared" si="124"/>
        <v>0</v>
      </c>
      <c r="BN69" s="29">
        <f t="shared" si="67"/>
        <v>0</v>
      </c>
      <c r="BO69" s="29">
        <v>0</v>
      </c>
      <c r="BP69" s="29">
        <f t="shared" ref="BP69:BV69" si="125">SUM(BP70)</f>
        <v>0</v>
      </c>
      <c r="BQ69" s="29">
        <f t="shared" si="125"/>
        <v>0</v>
      </c>
      <c r="BR69" s="29">
        <f t="shared" si="125"/>
        <v>0</v>
      </c>
      <c r="BS69" s="29">
        <f t="shared" si="125"/>
        <v>0</v>
      </c>
      <c r="BT69" s="29">
        <f t="shared" si="125"/>
        <v>0</v>
      </c>
      <c r="BU69" s="29">
        <f t="shared" si="125"/>
        <v>0</v>
      </c>
      <c r="BV69" s="29">
        <f t="shared" si="125"/>
        <v>0</v>
      </c>
      <c r="BW69" s="29">
        <f t="shared" si="68"/>
        <v>0</v>
      </c>
      <c r="BX69" s="29">
        <f>BW69</f>
        <v>0</v>
      </c>
      <c r="BY69" s="29">
        <f t="shared" si="28"/>
        <v>0</v>
      </c>
      <c r="BZ69" s="29"/>
    </row>
    <row r="70" spans="1:78" ht="15.75" hidden="1" outlineLevel="4" thickBot="1" x14ac:dyDescent="0.25">
      <c r="A70" s="31"/>
      <c r="B70" s="32">
        <f t="shared" si="35"/>
        <v>0</v>
      </c>
      <c r="C70" s="33"/>
      <c r="D70" s="35"/>
      <c r="E70" s="35"/>
      <c r="F70" s="35"/>
      <c r="G70" s="35">
        <f t="shared" si="26"/>
        <v>0</v>
      </c>
      <c r="H70" s="34" t="s">
        <v>71</v>
      </c>
      <c r="I70" s="34">
        <v>3</v>
      </c>
      <c r="J70" s="36">
        <v>4320000</v>
      </c>
      <c r="K70" s="36"/>
      <c r="L70" s="36"/>
      <c r="M70" s="36"/>
      <c r="N70" s="36"/>
      <c r="O70" s="36">
        <f t="shared" si="43"/>
        <v>4320000</v>
      </c>
      <c r="P70" s="37">
        <f t="shared" si="27"/>
        <v>4320000</v>
      </c>
      <c r="Q70" s="34">
        <v>3</v>
      </c>
      <c r="R70" s="36">
        <v>4320000</v>
      </c>
      <c r="S70" s="36"/>
      <c r="T70" s="36"/>
      <c r="U70" s="36"/>
      <c r="V70" s="36"/>
      <c r="W70" s="36">
        <f t="shared" si="44"/>
        <v>4320000</v>
      </c>
      <c r="X70" s="34">
        <v>3</v>
      </c>
      <c r="Y70" s="36">
        <v>4320000</v>
      </c>
      <c r="Z70" s="36"/>
      <c r="AA70" s="36"/>
      <c r="AB70" s="36"/>
      <c r="AC70" s="36"/>
      <c r="AD70" s="36">
        <f t="shared" si="63"/>
        <v>4320000</v>
      </c>
      <c r="AE70" s="36">
        <v>4320000</v>
      </c>
      <c r="AF70" s="36"/>
      <c r="AG70" s="36"/>
      <c r="AH70" s="36"/>
      <c r="AI70" s="36"/>
      <c r="AJ70" s="36"/>
      <c r="AK70" s="36"/>
      <c r="AL70" s="36"/>
      <c r="AM70" s="36">
        <f t="shared" si="64"/>
        <v>4320000</v>
      </c>
      <c r="AN70" s="36">
        <v>4320000</v>
      </c>
      <c r="AO70" s="36"/>
      <c r="AP70" s="36"/>
      <c r="AQ70" s="36"/>
      <c r="AR70" s="36"/>
      <c r="AS70" s="36"/>
      <c r="AT70" s="36"/>
      <c r="AU70" s="36"/>
      <c r="AV70" s="36">
        <f t="shared" si="65"/>
        <v>4320000</v>
      </c>
      <c r="AW70" s="36">
        <v>4320000</v>
      </c>
      <c r="AX70" s="36"/>
      <c r="AY70" s="36"/>
      <c r="AZ70" s="36"/>
      <c r="BA70" s="36"/>
      <c r="BB70" s="36"/>
      <c r="BC70" s="36"/>
      <c r="BD70" s="36"/>
      <c r="BE70" s="36">
        <f t="shared" si="66"/>
        <v>4320000</v>
      </c>
      <c r="BF70" s="36">
        <v>4320000</v>
      </c>
      <c r="BG70" s="36"/>
      <c r="BH70" s="36"/>
      <c r="BI70" s="36"/>
      <c r="BJ70" s="36"/>
      <c r="BK70" s="36"/>
      <c r="BL70" s="36"/>
      <c r="BM70" s="36"/>
      <c r="BN70" s="36">
        <f t="shared" si="67"/>
        <v>4320000</v>
      </c>
      <c r="BO70" s="36">
        <v>4320000</v>
      </c>
      <c r="BP70" s="36"/>
      <c r="BQ70" s="36"/>
      <c r="BR70" s="36"/>
      <c r="BS70" s="36"/>
      <c r="BT70" s="36"/>
      <c r="BU70" s="36"/>
      <c r="BV70" s="36"/>
      <c r="BW70" s="36">
        <f t="shared" si="68"/>
        <v>4320000</v>
      </c>
      <c r="BX70" s="36"/>
      <c r="BY70" s="36">
        <f t="shared" si="28"/>
        <v>-4320000</v>
      </c>
      <c r="BZ70" s="36"/>
    </row>
    <row r="71" spans="1:78" ht="32.25" outlineLevel="3" collapsed="1" thickBot="1" x14ac:dyDescent="0.25">
      <c r="A71" s="24" t="s">
        <v>67</v>
      </c>
      <c r="B71" s="25">
        <f t="shared" si="35"/>
        <v>15</v>
      </c>
      <c r="C71" s="26" t="s">
        <v>68</v>
      </c>
      <c r="D71" s="28">
        <v>7500000</v>
      </c>
      <c r="E71" s="28"/>
      <c r="F71" s="51"/>
      <c r="G71" s="28">
        <f t="shared" si="26"/>
        <v>7500000</v>
      </c>
      <c r="H71" s="27"/>
      <c r="I71" s="27"/>
      <c r="J71" s="29">
        <f>SUM(J72)</f>
        <v>7500000</v>
      </c>
      <c r="K71" s="29">
        <f>SUM(K72)</f>
        <v>0</v>
      </c>
      <c r="L71" s="29">
        <f>SUM(L72)</f>
        <v>0</v>
      </c>
      <c r="M71" s="29">
        <f>SUM(M72)</f>
        <v>0</v>
      </c>
      <c r="N71" s="29">
        <f>SUM(N72)</f>
        <v>0</v>
      </c>
      <c r="O71" s="29">
        <f t="shared" si="43"/>
        <v>7500000</v>
      </c>
      <c r="P71" s="30">
        <f t="shared" si="27"/>
        <v>0</v>
      </c>
      <c r="Q71" s="27"/>
      <c r="R71" s="29">
        <f>SUM(R72)</f>
        <v>7500000</v>
      </c>
      <c r="S71" s="29">
        <f>SUM(S72)</f>
        <v>0</v>
      </c>
      <c r="T71" s="29">
        <f>SUM(T72)</f>
        <v>0</v>
      </c>
      <c r="U71" s="29">
        <f>SUM(U72)</f>
        <v>0</v>
      </c>
      <c r="V71" s="29">
        <f>SUM(V72)</f>
        <v>0</v>
      </c>
      <c r="W71" s="29">
        <f t="shared" si="44"/>
        <v>7500000</v>
      </c>
      <c r="X71" s="27"/>
      <c r="Y71" s="29">
        <v>0</v>
      </c>
      <c r="Z71" s="29">
        <f>SUM(Z72)</f>
        <v>0</v>
      </c>
      <c r="AA71" s="29">
        <f>SUM(AA72)</f>
        <v>0</v>
      </c>
      <c r="AB71" s="29">
        <f>SUM(AB72)</f>
        <v>0</v>
      </c>
      <c r="AC71" s="29">
        <f>SUM(AC72)</f>
        <v>0</v>
      </c>
      <c r="AD71" s="29">
        <f t="shared" si="63"/>
        <v>0</v>
      </c>
      <c r="AE71" s="29">
        <v>0</v>
      </c>
      <c r="AF71" s="29">
        <f t="shared" ref="AF71:AL71" si="126">SUM(AF72)</f>
        <v>0</v>
      </c>
      <c r="AG71" s="29">
        <f t="shared" si="126"/>
        <v>0</v>
      </c>
      <c r="AH71" s="29">
        <f t="shared" si="126"/>
        <v>0</v>
      </c>
      <c r="AI71" s="29">
        <f t="shared" si="126"/>
        <v>0</v>
      </c>
      <c r="AJ71" s="29">
        <f t="shared" si="126"/>
        <v>0</v>
      </c>
      <c r="AK71" s="29">
        <f t="shared" si="126"/>
        <v>0</v>
      </c>
      <c r="AL71" s="29">
        <f t="shared" si="126"/>
        <v>0</v>
      </c>
      <c r="AM71" s="29">
        <f t="shared" si="64"/>
        <v>0</v>
      </c>
      <c r="AN71" s="29">
        <v>0</v>
      </c>
      <c r="AO71" s="29">
        <f t="shared" ref="AO71:AU71" si="127">SUM(AO72)</f>
        <v>0</v>
      </c>
      <c r="AP71" s="29">
        <f t="shared" si="127"/>
        <v>0</v>
      </c>
      <c r="AQ71" s="29">
        <f t="shared" si="127"/>
        <v>0</v>
      </c>
      <c r="AR71" s="29">
        <f t="shared" si="127"/>
        <v>0</v>
      </c>
      <c r="AS71" s="29">
        <f t="shared" si="127"/>
        <v>0</v>
      </c>
      <c r="AT71" s="29">
        <f t="shared" si="127"/>
        <v>0</v>
      </c>
      <c r="AU71" s="29">
        <f t="shared" si="127"/>
        <v>0</v>
      </c>
      <c r="AV71" s="29">
        <f t="shared" si="65"/>
        <v>0</v>
      </c>
      <c r="AW71" s="29">
        <v>0</v>
      </c>
      <c r="AX71" s="29">
        <f t="shared" ref="AX71:BD71" si="128">SUM(AX72)</f>
        <v>0</v>
      </c>
      <c r="AY71" s="29">
        <f t="shared" si="128"/>
        <v>0</v>
      </c>
      <c r="AZ71" s="29">
        <f t="shared" si="128"/>
        <v>0</v>
      </c>
      <c r="BA71" s="29">
        <f t="shared" si="128"/>
        <v>0</v>
      </c>
      <c r="BB71" s="29">
        <f t="shared" si="128"/>
        <v>0</v>
      </c>
      <c r="BC71" s="29">
        <f t="shared" si="128"/>
        <v>0</v>
      </c>
      <c r="BD71" s="29">
        <f t="shared" si="128"/>
        <v>0</v>
      </c>
      <c r="BE71" s="29">
        <f t="shared" si="66"/>
        <v>0</v>
      </c>
      <c r="BF71" s="29">
        <v>0</v>
      </c>
      <c r="BG71" s="29">
        <f t="shared" ref="BG71:BM71" si="129">SUM(BG72)</f>
        <v>0</v>
      </c>
      <c r="BH71" s="29">
        <f t="shared" si="129"/>
        <v>0</v>
      </c>
      <c r="BI71" s="29">
        <f t="shared" si="129"/>
        <v>0</v>
      </c>
      <c r="BJ71" s="29">
        <f t="shared" si="129"/>
        <v>0</v>
      </c>
      <c r="BK71" s="29">
        <f t="shared" si="129"/>
        <v>0</v>
      </c>
      <c r="BL71" s="29">
        <f t="shared" si="129"/>
        <v>0</v>
      </c>
      <c r="BM71" s="29">
        <f t="shared" si="129"/>
        <v>0</v>
      </c>
      <c r="BN71" s="29">
        <f t="shared" si="67"/>
        <v>0</v>
      </c>
      <c r="BO71" s="29">
        <v>0</v>
      </c>
      <c r="BP71" s="29">
        <f t="shared" ref="BP71:BV71" si="130">SUM(BP72)</f>
        <v>0</v>
      </c>
      <c r="BQ71" s="29">
        <f t="shared" si="130"/>
        <v>0</v>
      </c>
      <c r="BR71" s="29">
        <f t="shared" si="130"/>
        <v>0</v>
      </c>
      <c r="BS71" s="29">
        <f t="shared" si="130"/>
        <v>0</v>
      </c>
      <c r="BT71" s="29">
        <f t="shared" si="130"/>
        <v>0</v>
      </c>
      <c r="BU71" s="29">
        <f t="shared" si="130"/>
        <v>0</v>
      </c>
      <c r="BV71" s="29">
        <f t="shared" si="130"/>
        <v>0</v>
      </c>
      <c r="BW71" s="29">
        <f t="shared" si="68"/>
        <v>0</v>
      </c>
      <c r="BX71" s="29">
        <f>BW71</f>
        <v>0</v>
      </c>
      <c r="BY71" s="29">
        <f t="shared" si="28"/>
        <v>0</v>
      </c>
      <c r="BZ71" s="29"/>
    </row>
    <row r="72" spans="1:78" ht="15.75" hidden="1" outlineLevel="4" thickBot="1" x14ac:dyDescent="0.25">
      <c r="A72" s="31"/>
      <c r="B72" s="32">
        <f t="shared" si="35"/>
        <v>0</v>
      </c>
      <c r="C72" s="33"/>
      <c r="D72" s="35"/>
      <c r="E72" s="35"/>
      <c r="F72" s="35"/>
      <c r="G72" s="35">
        <f t="shared" si="26"/>
        <v>0</v>
      </c>
      <c r="H72" s="34" t="s">
        <v>71</v>
      </c>
      <c r="I72" s="34">
        <v>1</v>
      </c>
      <c r="J72" s="36">
        <v>7500000</v>
      </c>
      <c r="K72" s="36"/>
      <c r="L72" s="36"/>
      <c r="M72" s="36"/>
      <c r="N72" s="36"/>
      <c r="O72" s="36">
        <f t="shared" si="43"/>
        <v>7500000</v>
      </c>
      <c r="P72" s="37">
        <f t="shared" si="27"/>
        <v>7500000</v>
      </c>
      <c r="Q72" s="34">
        <v>1</v>
      </c>
      <c r="R72" s="36">
        <v>7500000</v>
      </c>
      <c r="S72" s="36"/>
      <c r="T72" s="36"/>
      <c r="U72" s="36"/>
      <c r="V72" s="36"/>
      <c r="W72" s="36">
        <f t="shared" si="44"/>
        <v>7500000</v>
      </c>
      <c r="X72" s="34">
        <v>1</v>
      </c>
      <c r="Y72" s="36">
        <v>7500000</v>
      </c>
      <c r="Z72" s="36"/>
      <c r="AA72" s="36"/>
      <c r="AB72" s="36"/>
      <c r="AC72" s="36"/>
      <c r="AD72" s="36">
        <f t="shared" si="63"/>
        <v>7500000</v>
      </c>
      <c r="AE72" s="36">
        <v>7500000</v>
      </c>
      <c r="AF72" s="36"/>
      <c r="AG72" s="36"/>
      <c r="AH72" s="36"/>
      <c r="AI72" s="36"/>
      <c r="AJ72" s="36"/>
      <c r="AK72" s="36"/>
      <c r="AL72" s="36"/>
      <c r="AM72" s="36">
        <f t="shared" si="64"/>
        <v>7500000</v>
      </c>
      <c r="AN72" s="36">
        <v>7500000</v>
      </c>
      <c r="AO72" s="36"/>
      <c r="AP72" s="36"/>
      <c r="AQ72" s="36"/>
      <c r="AR72" s="36"/>
      <c r="AS72" s="36"/>
      <c r="AT72" s="36"/>
      <c r="AU72" s="36"/>
      <c r="AV72" s="36">
        <f t="shared" si="65"/>
        <v>7500000</v>
      </c>
      <c r="AW72" s="36">
        <v>7500000</v>
      </c>
      <c r="AX72" s="36"/>
      <c r="AY72" s="36"/>
      <c r="AZ72" s="36"/>
      <c r="BA72" s="36"/>
      <c r="BB72" s="36"/>
      <c r="BC72" s="36"/>
      <c r="BD72" s="36"/>
      <c r="BE72" s="36">
        <f t="shared" si="66"/>
        <v>7500000</v>
      </c>
      <c r="BF72" s="36">
        <v>7500000</v>
      </c>
      <c r="BG72" s="36"/>
      <c r="BH72" s="36"/>
      <c r="BI72" s="36"/>
      <c r="BJ72" s="36"/>
      <c r="BK72" s="36"/>
      <c r="BL72" s="36"/>
      <c r="BM72" s="36"/>
      <c r="BN72" s="36">
        <f t="shared" si="67"/>
        <v>7500000</v>
      </c>
      <c r="BO72" s="36">
        <v>7500000</v>
      </c>
      <c r="BP72" s="36"/>
      <c r="BQ72" s="36"/>
      <c r="BR72" s="36"/>
      <c r="BS72" s="36"/>
      <c r="BT72" s="36"/>
      <c r="BU72" s="36"/>
      <c r="BV72" s="36"/>
      <c r="BW72" s="36">
        <f t="shared" si="68"/>
        <v>7500000</v>
      </c>
      <c r="BX72" s="36"/>
      <c r="BY72" s="36">
        <f t="shared" si="28"/>
        <v>-7500000</v>
      </c>
      <c r="BZ72" s="36"/>
    </row>
    <row r="73" spans="1:78" ht="48" outlineLevel="3" collapsed="1" thickBot="1" x14ac:dyDescent="0.25">
      <c r="A73" s="24" t="s">
        <v>69</v>
      </c>
      <c r="B73" s="25">
        <f t="shared" si="35"/>
        <v>15</v>
      </c>
      <c r="C73" s="26" t="s">
        <v>70</v>
      </c>
      <c r="D73" s="28">
        <v>5000000</v>
      </c>
      <c r="E73" s="28"/>
      <c r="F73" s="51"/>
      <c r="G73" s="28">
        <f t="shared" si="26"/>
        <v>5000000</v>
      </c>
      <c r="H73" s="27"/>
      <c r="I73" s="27"/>
      <c r="J73" s="29">
        <f>SUM(J74)</f>
        <v>5000000</v>
      </c>
      <c r="K73" s="29">
        <f>SUM(K74)</f>
        <v>0</v>
      </c>
      <c r="L73" s="29">
        <f>SUM(L74)</f>
        <v>0</v>
      </c>
      <c r="M73" s="29">
        <f>SUM(M74)</f>
        <v>0</v>
      </c>
      <c r="N73" s="29">
        <f>SUM(N74)</f>
        <v>0</v>
      </c>
      <c r="O73" s="29">
        <f t="shared" si="43"/>
        <v>5000000</v>
      </c>
      <c r="P73" s="30">
        <f t="shared" si="27"/>
        <v>0</v>
      </c>
      <c r="Q73" s="27"/>
      <c r="R73" s="29">
        <f>SUM(R74)</f>
        <v>5000000</v>
      </c>
      <c r="S73" s="29">
        <f>SUM(S74)</f>
        <v>0</v>
      </c>
      <c r="T73" s="29">
        <f>SUM(T74)</f>
        <v>0</v>
      </c>
      <c r="U73" s="29">
        <f>SUM(U74)</f>
        <v>0</v>
      </c>
      <c r="V73" s="29">
        <f>SUM(V74)</f>
        <v>0</v>
      </c>
      <c r="W73" s="29">
        <f t="shared" si="44"/>
        <v>5000000</v>
      </c>
      <c r="X73" s="27"/>
      <c r="Y73" s="29">
        <v>0</v>
      </c>
      <c r="Z73" s="29">
        <f>SUM(Z74)</f>
        <v>0</v>
      </c>
      <c r="AA73" s="29">
        <f>SUM(AA74)</f>
        <v>0</v>
      </c>
      <c r="AB73" s="29">
        <f>SUM(AB74)</f>
        <v>0</v>
      </c>
      <c r="AC73" s="29">
        <f>SUM(AC74)</f>
        <v>0</v>
      </c>
      <c r="AD73" s="29">
        <f t="shared" si="63"/>
        <v>0</v>
      </c>
      <c r="AE73" s="29">
        <v>0</v>
      </c>
      <c r="AF73" s="29">
        <f t="shared" ref="AF73:AL73" si="131">SUM(AF74)</f>
        <v>0</v>
      </c>
      <c r="AG73" s="29">
        <f t="shared" si="131"/>
        <v>0</v>
      </c>
      <c r="AH73" s="29">
        <f t="shared" si="131"/>
        <v>0</v>
      </c>
      <c r="AI73" s="29">
        <f t="shared" si="131"/>
        <v>0</v>
      </c>
      <c r="AJ73" s="29">
        <f t="shared" si="131"/>
        <v>0</v>
      </c>
      <c r="AK73" s="29">
        <f t="shared" si="131"/>
        <v>0</v>
      </c>
      <c r="AL73" s="29">
        <f t="shared" si="131"/>
        <v>0</v>
      </c>
      <c r="AM73" s="29">
        <f t="shared" si="64"/>
        <v>0</v>
      </c>
      <c r="AN73" s="29">
        <v>0</v>
      </c>
      <c r="AO73" s="29">
        <f t="shared" ref="AO73:AU73" si="132">SUM(AO74)</f>
        <v>0</v>
      </c>
      <c r="AP73" s="29">
        <f t="shared" si="132"/>
        <v>0</v>
      </c>
      <c r="AQ73" s="29">
        <f t="shared" si="132"/>
        <v>0</v>
      </c>
      <c r="AR73" s="29">
        <f t="shared" si="132"/>
        <v>0</v>
      </c>
      <c r="AS73" s="29">
        <f t="shared" si="132"/>
        <v>0</v>
      </c>
      <c r="AT73" s="29">
        <f t="shared" si="132"/>
        <v>0</v>
      </c>
      <c r="AU73" s="29">
        <f t="shared" si="132"/>
        <v>0</v>
      </c>
      <c r="AV73" s="29">
        <f t="shared" si="65"/>
        <v>0</v>
      </c>
      <c r="AW73" s="29">
        <v>0</v>
      </c>
      <c r="AX73" s="29">
        <f t="shared" ref="AX73:BD73" si="133">SUM(AX74)</f>
        <v>0</v>
      </c>
      <c r="AY73" s="29">
        <f t="shared" si="133"/>
        <v>0</v>
      </c>
      <c r="AZ73" s="29">
        <f t="shared" si="133"/>
        <v>0</v>
      </c>
      <c r="BA73" s="29">
        <f t="shared" si="133"/>
        <v>0</v>
      </c>
      <c r="BB73" s="29">
        <f t="shared" si="133"/>
        <v>0</v>
      </c>
      <c r="BC73" s="29">
        <f t="shared" si="133"/>
        <v>0</v>
      </c>
      <c r="BD73" s="29">
        <f t="shared" si="133"/>
        <v>0</v>
      </c>
      <c r="BE73" s="29">
        <f t="shared" si="66"/>
        <v>0</v>
      </c>
      <c r="BF73" s="29">
        <v>0</v>
      </c>
      <c r="BG73" s="29">
        <f t="shared" ref="BG73:BM73" si="134">SUM(BG74)</f>
        <v>0</v>
      </c>
      <c r="BH73" s="29">
        <f t="shared" si="134"/>
        <v>0</v>
      </c>
      <c r="BI73" s="29">
        <f t="shared" si="134"/>
        <v>0</v>
      </c>
      <c r="BJ73" s="29">
        <f t="shared" si="134"/>
        <v>0</v>
      </c>
      <c r="BK73" s="29">
        <f t="shared" si="134"/>
        <v>0</v>
      </c>
      <c r="BL73" s="29">
        <f t="shared" si="134"/>
        <v>0</v>
      </c>
      <c r="BM73" s="29">
        <f t="shared" si="134"/>
        <v>0</v>
      </c>
      <c r="BN73" s="29">
        <f t="shared" si="67"/>
        <v>0</v>
      </c>
      <c r="BO73" s="29">
        <v>0</v>
      </c>
      <c r="BP73" s="29">
        <f t="shared" ref="BP73:BV73" si="135">SUM(BP74)</f>
        <v>0</v>
      </c>
      <c r="BQ73" s="29">
        <f t="shared" si="135"/>
        <v>0</v>
      </c>
      <c r="BR73" s="29">
        <f t="shared" si="135"/>
        <v>0</v>
      </c>
      <c r="BS73" s="29">
        <f t="shared" si="135"/>
        <v>0</v>
      </c>
      <c r="BT73" s="29">
        <f t="shared" si="135"/>
        <v>0</v>
      </c>
      <c r="BU73" s="29">
        <f t="shared" si="135"/>
        <v>0</v>
      </c>
      <c r="BV73" s="29">
        <f t="shared" si="135"/>
        <v>0</v>
      </c>
      <c r="BW73" s="29">
        <f t="shared" si="68"/>
        <v>0</v>
      </c>
      <c r="BX73" s="29">
        <f>BW73</f>
        <v>0</v>
      </c>
      <c r="BY73" s="29">
        <f t="shared" si="28"/>
        <v>0</v>
      </c>
      <c r="BZ73" s="29"/>
    </row>
    <row r="74" spans="1:78" ht="15.75" hidden="1" outlineLevel="4" thickBot="1" x14ac:dyDescent="0.25">
      <c r="A74" s="31"/>
      <c r="B74" s="32">
        <f t="shared" si="35"/>
        <v>0</v>
      </c>
      <c r="C74" s="33"/>
      <c r="D74" s="35"/>
      <c r="E74" s="35"/>
      <c r="F74" s="35"/>
      <c r="G74" s="35">
        <f t="shared" si="26"/>
        <v>0</v>
      </c>
      <c r="H74" s="34" t="s">
        <v>72</v>
      </c>
      <c r="I74" s="34">
        <v>12</v>
      </c>
      <c r="J74" s="36">
        <v>5000000</v>
      </c>
      <c r="K74" s="36"/>
      <c r="L74" s="36"/>
      <c r="M74" s="36"/>
      <c r="N74" s="36"/>
      <c r="O74" s="36">
        <f t="shared" si="43"/>
        <v>5000000</v>
      </c>
      <c r="P74" s="37">
        <f t="shared" si="27"/>
        <v>5000000</v>
      </c>
      <c r="Q74" s="34">
        <v>12</v>
      </c>
      <c r="R74" s="36">
        <v>5000000</v>
      </c>
      <c r="S74" s="36"/>
      <c r="T74" s="36"/>
      <c r="U74" s="36"/>
      <c r="V74" s="36"/>
      <c r="W74" s="36">
        <f t="shared" si="44"/>
        <v>5000000</v>
      </c>
      <c r="X74" s="34">
        <v>12</v>
      </c>
      <c r="Y74" s="36">
        <v>5000000</v>
      </c>
      <c r="Z74" s="36"/>
      <c r="AA74" s="36"/>
      <c r="AB74" s="36"/>
      <c r="AC74" s="36"/>
      <c r="AD74" s="36">
        <f t="shared" si="63"/>
        <v>5000000</v>
      </c>
      <c r="AE74" s="36">
        <v>5000000</v>
      </c>
      <c r="AF74" s="36"/>
      <c r="AG74" s="36"/>
      <c r="AH74" s="36"/>
      <c r="AI74" s="36"/>
      <c r="AJ74" s="36"/>
      <c r="AK74" s="36"/>
      <c r="AL74" s="36"/>
      <c r="AM74" s="36">
        <f t="shared" si="64"/>
        <v>5000000</v>
      </c>
      <c r="AN74" s="36">
        <v>5000000</v>
      </c>
      <c r="AO74" s="36"/>
      <c r="AP74" s="36"/>
      <c r="AQ74" s="36"/>
      <c r="AR74" s="36"/>
      <c r="AS74" s="36"/>
      <c r="AT74" s="36"/>
      <c r="AU74" s="36"/>
      <c r="AV74" s="36">
        <f t="shared" si="65"/>
        <v>5000000</v>
      </c>
      <c r="AW74" s="36">
        <v>5000000</v>
      </c>
      <c r="AX74" s="36"/>
      <c r="AY74" s="36"/>
      <c r="AZ74" s="36"/>
      <c r="BA74" s="36"/>
      <c r="BB74" s="36"/>
      <c r="BC74" s="36"/>
      <c r="BD74" s="36"/>
      <c r="BE74" s="36">
        <f t="shared" si="66"/>
        <v>5000000</v>
      </c>
      <c r="BF74" s="36">
        <v>5000000</v>
      </c>
      <c r="BG74" s="36"/>
      <c r="BH74" s="36"/>
      <c r="BI74" s="36"/>
      <c r="BJ74" s="36"/>
      <c r="BK74" s="36"/>
      <c r="BL74" s="36"/>
      <c r="BM74" s="36"/>
      <c r="BN74" s="36">
        <f t="shared" si="67"/>
        <v>5000000</v>
      </c>
      <c r="BO74" s="36">
        <v>5000000</v>
      </c>
      <c r="BP74" s="36"/>
      <c r="BQ74" s="36"/>
      <c r="BR74" s="36"/>
      <c r="BS74" s="36"/>
      <c r="BT74" s="36"/>
      <c r="BU74" s="36"/>
      <c r="BV74" s="36"/>
      <c r="BW74" s="36">
        <f t="shared" si="68"/>
        <v>5000000</v>
      </c>
      <c r="BX74" s="36"/>
      <c r="BY74" s="36">
        <f t="shared" si="28"/>
        <v>-5000000</v>
      </c>
      <c r="BZ74" s="36"/>
    </row>
  </sheetData>
  <autoFilter ref="A3:BX74"/>
  <mergeCells count="23">
    <mergeCell ref="BY1:BY2"/>
    <mergeCell ref="BZ1:BZ2"/>
    <mergeCell ref="Q1:Q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  <mergeCell ref="P1:P2"/>
    <mergeCell ref="BX1:BX2"/>
    <mergeCell ref="BF1:BN1"/>
    <mergeCell ref="BO1:BW1"/>
    <mergeCell ref="R1:W1"/>
    <mergeCell ref="X1:X2"/>
    <mergeCell ref="Y1:AD1"/>
    <mergeCell ref="AE1:AM1"/>
    <mergeCell ref="AN1:AV1"/>
    <mergeCell ref="AW1:BE1"/>
  </mergeCells>
  <pageMargins left="0.27" right="0.16" top="0.49" bottom="0.48" header="0.5" footer="0.5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Perub RKPD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RAFATAR</cp:lastModifiedBy>
  <dcterms:created xsi:type="dcterms:W3CDTF">2022-05-26T07:19:09Z</dcterms:created>
  <dcterms:modified xsi:type="dcterms:W3CDTF">2022-05-26T08:40:35Z</dcterms:modified>
</cp:coreProperties>
</file>